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28800" windowHeight="11535" activeTab="3"/>
  </bookViews>
  <sheets>
    <sheet name="Пояснительная записка" sheetId="1" r:id="rId1"/>
    <sheet name="1 классы" sheetId="2" r:id="rId2"/>
    <sheet name="2 классы" sheetId="3" r:id="rId3"/>
    <sheet name="3 классы" sheetId="4" r:id="rId4"/>
    <sheet name="4 классы " sheetId="5" r:id="rId5"/>
    <sheet name="5 классы  " sheetId="6" r:id="rId6"/>
    <sheet name="6 классы  " sheetId="7" r:id="rId7"/>
    <sheet name="7 классы  " sheetId="8" r:id="rId8"/>
    <sheet name="8 классы  " sheetId="9" r:id="rId9"/>
    <sheet name="9 классы  " sheetId="10" r:id="rId10"/>
    <sheet name="10 класс " sheetId="11" r:id="rId11"/>
    <sheet name="11 класс " sheetId="12" r:id="rId12"/>
  </sheets>
  <calcPr calcId="152511"/>
</workbook>
</file>

<file path=xl/calcChain.xml><?xml version="1.0" encoding="utf-8"?>
<calcChain xmlns="http://schemas.openxmlformats.org/spreadsheetml/2006/main">
  <c r="AR27" i="12" l="1"/>
  <c r="AQ27" i="12"/>
  <c r="AS27" i="12" s="1"/>
  <c r="AS26" i="12"/>
  <c r="AR26" i="12"/>
  <c r="AQ26" i="12"/>
  <c r="AS25" i="12"/>
  <c r="AR25" i="12"/>
  <c r="AQ25" i="12"/>
  <c r="AR24" i="12"/>
  <c r="AQ24" i="12"/>
  <c r="AS24" i="12" s="1"/>
  <c r="AR23" i="12"/>
  <c r="AQ23" i="12"/>
  <c r="AS23" i="12" s="1"/>
  <c r="AS22" i="12"/>
  <c r="AR22" i="12"/>
  <c r="AQ22" i="12"/>
  <c r="AS21" i="12"/>
  <c r="AR21" i="12"/>
  <c r="AQ21" i="12"/>
  <c r="AR20" i="12"/>
  <c r="AQ20" i="12"/>
  <c r="AS20" i="12" s="1"/>
  <c r="AR19" i="12"/>
  <c r="AQ19" i="12"/>
  <c r="AS19" i="12" s="1"/>
  <c r="AS18" i="12"/>
  <c r="AR18" i="12"/>
  <c r="AQ18" i="12"/>
  <c r="AS17" i="12"/>
  <c r="AR17" i="12"/>
  <c r="AQ17" i="12"/>
  <c r="AR16" i="12"/>
  <c r="AQ16" i="12"/>
  <c r="AS16" i="12" s="1"/>
  <c r="AR15" i="12"/>
  <c r="AQ15" i="12"/>
  <c r="AS15" i="12" s="1"/>
  <c r="AS14" i="12"/>
  <c r="AR14" i="12"/>
  <c r="AQ14" i="12"/>
  <c r="AS13" i="12"/>
  <c r="AR13" i="12"/>
  <c r="AQ13" i="12"/>
  <c r="AR28" i="11"/>
  <c r="AQ28" i="11"/>
  <c r="AS28" i="11" s="1"/>
  <c r="AR27" i="11"/>
  <c r="AQ27" i="11"/>
  <c r="AS27" i="11" s="1"/>
  <c r="AS26" i="11"/>
  <c r="AR26" i="11"/>
  <c r="AQ26" i="11"/>
  <c r="AS25" i="11"/>
  <c r="AR25" i="11"/>
  <c r="AQ25" i="11"/>
  <c r="AR24" i="11"/>
  <c r="AQ24" i="11"/>
  <c r="AS24" i="11" s="1"/>
  <c r="AR23" i="11"/>
  <c r="AQ23" i="11"/>
  <c r="AS23" i="11" s="1"/>
  <c r="AS22" i="11"/>
  <c r="AR22" i="11"/>
  <c r="AQ22" i="11"/>
  <c r="AS21" i="11"/>
  <c r="AR21" i="11"/>
  <c r="AQ21" i="11"/>
  <c r="AR20" i="11"/>
  <c r="AQ20" i="11"/>
  <c r="AS20" i="11" s="1"/>
  <c r="AR19" i="11"/>
  <c r="AQ19" i="11"/>
  <c r="AS19" i="11" s="1"/>
  <c r="AS18" i="11"/>
  <c r="AR18" i="11"/>
  <c r="AQ18" i="11"/>
  <c r="AS17" i="11"/>
  <c r="AR17" i="11"/>
  <c r="AQ17" i="11"/>
  <c r="AR16" i="11"/>
  <c r="AQ16" i="11"/>
  <c r="AS16" i="11" s="1"/>
  <c r="AR15" i="11"/>
  <c r="AQ15" i="11"/>
  <c r="AS15" i="11" s="1"/>
  <c r="AS14" i="11"/>
  <c r="AR14" i="11"/>
  <c r="AQ14" i="11"/>
  <c r="AS13" i="11"/>
  <c r="AR13" i="11"/>
  <c r="AQ13" i="11"/>
  <c r="AR60" i="10"/>
  <c r="AQ60" i="10"/>
  <c r="AS60" i="10" s="1"/>
  <c r="AR59" i="10"/>
  <c r="AQ59" i="10"/>
  <c r="AS59" i="10" s="1"/>
  <c r="AS58" i="10"/>
  <c r="AR58" i="10"/>
  <c r="AQ58" i="10"/>
  <c r="AS57" i="10"/>
  <c r="AR57" i="10"/>
  <c r="AQ57" i="10"/>
  <c r="AR56" i="10"/>
  <c r="AQ56" i="10"/>
  <c r="AS56" i="10" s="1"/>
  <c r="AR55" i="10"/>
  <c r="AQ55" i="10"/>
  <c r="AS55" i="10" s="1"/>
  <c r="AS54" i="10"/>
  <c r="AR54" i="10"/>
  <c r="AQ54" i="10"/>
  <c r="AS53" i="10"/>
  <c r="AR53" i="10"/>
  <c r="AQ53" i="10"/>
  <c r="AR52" i="10"/>
  <c r="AQ52" i="10"/>
  <c r="AS52" i="10" s="1"/>
  <c r="AR51" i="10"/>
  <c r="AQ51" i="10"/>
  <c r="AS51" i="10" s="1"/>
  <c r="AS50" i="10"/>
  <c r="AR50" i="10"/>
  <c r="AQ50" i="10"/>
  <c r="AS49" i="10"/>
  <c r="AR49" i="10"/>
  <c r="AQ49" i="10"/>
  <c r="AR48" i="10"/>
  <c r="AQ48" i="10"/>
  <c r="AS48" i="10" s="1"/>
  <c r="AR47" i="10"/>
  <c r="AQ47" i="10"/>
  <c r="AS47" i="10" s="1"/>
  <c r="AS46" i="10"/>
  <c r="AR46" i="10"/>
  <c r="AQ46" i="10"/>
  <c r="AS45" i="10"/>
  <c r="AR45" i="10"/>
  <c r="AQ45" i="10"/>
  <c r="AR44" i="10"/>
  <c r="AQ44" i="10"/>
  <c r="AS44" i="10" s="1"/>
  <c r="AR43" i="10"/>
  <c r="AQ43" i="10"/>
  <c r="AS43" i="10" s="1"/>
  <c r="AS42" i="10"/>
  <c r="AR42" i="10"/>
  <c r="AQ42" i="10"/>
  <c r="AS41" i="10"/>
  <c r="AR41" i="10"/>
  <c r="AQ41" i="10"/>
  <c r="AR40" i="10"/>
  <c r="AQ40" i="10"/>
  <c r="AS40" i="10" s="1"/>
  <c r="AR39" i="10"/>
  <c r="AQ39" i="10"/>
  <c r="AS39" i="10" s="1"/>
  <c r="AS38" i="10"/>
  <c r="AR38" i="10"/>
  <c r="AQ38" i="10"/>
  <c r="AS37" i="10"/>
  <c r="AR37" i="10"/>
  <c r="AQ37" i="10"/>
  <c r="AQ36" i="10"/>
  <c r="AS36" i="10" s="1"/>
  <c r="AS35" i="10"/>
  <c r="AQ35" i="10"/>
  <c r="AQ34" i="10"/>
  <c r="AS34" i="10" s="1"/>
  <c r="AS33" i="10"/>
  <c r="AR33" i="10"/>
  <c r="AQ33" i="10"/>
  <c r="AS32" i="10"/>
  <c r="AR32" i="10"/>
  <c r="AQ32" i="10"/>
  <c r="AR31" i="10"/>
  <c r="AQ31" i="10"/>
  <c r="AS31" i="10" s="1"/>
  <c r="AR30" i="10"/>
  <c r="AQ30" i="10"/>
  <c r="AS30" i="10" s="1"/>
  <c r="AS29" i="10"/>
  <c r="AR29" i="10"/>
  <c r="AQ29" i="10"/>
  <c r="AS28" i="10"/>
  <c r="AR28" i="10"/>
  <c r="AQ28" i="10"/>
  <c r="AR27" i="10"/>
  <c r="AQ27" i="10"/>
  <c r="AS27" i="10" s="1"/>
  <c r="AR26" i="10"/>
  <c r="AQ26" i="10"/>
  <c r="AS26" i="10" s="1"/>
  <c r="AS25" i="10"/>
  <c r="AR25" i="10"/>
  <c r="AQ25" i="10"/>
  <c r="AS24" i="10"/>
  <c r="AR24" i="10"/>
  <c r="AQ24" i="10"/>
  <c r="AR23" i="10"/>
  <c r="AQ23" i="10"/>
  <c r="AS23" i="10" s="1"/>
  <c r="AR22" i="10"/>
  <c r="AQ22" i="10"/>
  <c r="AS22" i="10" s="1"/>
  <c r="AS21" i="10"/>
  <c r="AR21" i="10"/>
  <c r="AQ21" i="10"/>
  <c r="AS20" i="10"/>
  <c r="AR20" i="10"/>
  <c r="AQ20" i="10"/>
  <c r="AR19" i="10"/>
  <c r="AQ19" i="10"/>
  <c r="AS19" i="10" s="1"/>
  <c r="AR18" i="10"/>
  <c r="AQ18" i="10"/>
  <c r="AS18" i="10" s="1"/>
  <c r="AS17" i="10"/>
  <c r="AR17" i="10"/>
  <c r="AQ17" i="10"/>
  <c r="AS16" i="10"/>
  <c r="AR16" i="10"/>
  <c r="AQ16" i="10"/>
  <c r="AR15" i="10"/>
  <c r="AQ15" i="10"/>
  <c r="AS15" i="10" s="1"/>
  <c r="AR14" i="10"/>
  <c r="AQ14" i="10"/>
  <c r="AS14" i="10" s="1"/>
  <c r="AS13" i="10"/>
  <c r="AR13" i="10"/>
  <c r="AQ13" i="10"/>
  <c r="AS60" i="9"/>
  <c r="AR60" i="9"/>
  <c r="AQ60" i="9"/>
  <c r="AR59" i="9"/>
  <c r="AQ59" i="9"/>
  <c r="AS59" i="9" s="1"/>
  <c r="AR58" i="9"/>
  <c r="AQ58" i="9"/>
  <c r="AS58" i="9" s="1"/>
  <c r="AS57" i="9"/>
  <c r="AR57" i="9"/>
  <c r="AQ57" i="9"/>
  <c r="AS56" i="9"/>
  <c r="AR56" i="9"/>
  <c r="AQ56" i="9"/>
  <c r="AR55" i="9"/>
  <c r="AQ55" i="9"/>
  <c r="AS55" i="9" s="1"/>
  <c r="AR54" i="9"/>
  <c r="AQ54" i="9"/>
  <c r="AS54" i="9" s="1"/>
  <c r="AS53" i="9"/>
  <c r="AR53" i="9"/>
  <c r="AQ53" i="9"/>
  <c r="AS52" i="9"/>
  <c r="AR52" i="9"/>
  <c r="AQ52" i="9"/>
  <c r="AR51" i="9"/>
  <c r="AQ51" i="9"/>
  <c r="AS51" i="9" s="1"/>
  <c r="AR50" i="9"/>
  <c r="AQ50" i="9"/>
  <c r="AS50" i="9" s="1"/>
  <c r="AS49" i="9"/>
  <c r="AR49" i="9"/>
  <c r="AQ49" i="9"/>
  <c r="AS48" i="9"/>
  <c r="AR48" i="9"/>
  <c r="AQ48" i="9"/>
  <c r="AR47" i="9"/>
  <c r="AQ47" i="9"/>
  <c r="AS47" i="9" s="1"/>
  <c r="AR46" i="9"/>
  <c r="AQ46" i="9"/>
  <c r="AS46" i="9" s="1"/>
  <c r="AS45" i="9"/>
  <c r="AR45" i="9"/>
  <c r="AQ45" i="9"/>
  <c r="AS44" i="9"/>
  <c r="AR44" i="9"/>
  <c r="AQ44" i="9"/>
  <c r="AR43" i="9"/>
  <c r="AQ43" i="9"/>
  <c r="AS43" i="9" s="1"/>
  <c r="AR42" i="9"/>
  <c r="AQ42" i="9"/>
  <c r="AS42" i="9" s="1"/>
  <c r="AS41" i="9"/>
  <c r="AR41" i="9"/>
  <c r="AQ41" i="9"/>
  <c r="AS40" i="9"/>
  <c r="AR40" i="9"/>
  <c r="AQ40" i="9"/>
  <c r="AR39" i="9"/>
  <c r="AQ39" i="9"/>
  <c r="AS39" i="9" s="1"/>
  <c r="AR38" i="9"/>
  <c r="AQ38" i="9"/>
  <c r="AS38" i="9" s="1"/>
  <c r="AS37" i="9"/>
  <c r="AR37" i="9"/>
  <c r="AQ37" i="9"/>
  <c r="AS36" i="9"/>
  <c r="AQ36" i="9"/>
  <c r="AS35" i="9"/>
  <c r="AQ35" i="9"/>
  <c r="AS34" i="9"/>
  <c r="AQ34" i="9"/>
  <c r="AR33" i="9"/>
  <c r="AQ33" i="9"/>
  <c r="AS33" i="9" s="1"/>
  <c r="AS32" i="9"/>
  <c r="AR32" i="9"/>
  <c r="AQ32" i="9"/>
  <c r="AS31" i="9"/>
  <c r="AR31" i="9"/>
  <c r="AQ31" i="9"/>
  <c r="AR30" i="9"/>
  <c r="AQ30" i="9"/>
  <c r="AR29" i="9"/>
  <c r="AQ29" i="9"/>
  <c r="AS29" i="9" s="1"/>
  <c r="AS28" i="9"/>
  <c r="AR28" i="9"/>
  <c r="AQ28" i="9"/>
  <c r="AS27" i="9"/>
  <c r="AR27" i="9"/>
  <c r="AQ27" i="9"/>
  <c r="AR26" i="9"/>
  <c r="AQ26" i="9"/>
  <c r="AR25" i="9"/>
  <c r="AQ25" i="9"/>
  <c r="AS25" i="9" s="1"/>
  <c r="AS24" i="9"/>
  <c r="AR24" i="9"/>
  <c r="AQ24" i="9"/>
  <c r="AS23" i="9"/>
  <c r="AR23" i="9"/>
  <c r="AQ23" i="9"/>
  <c r="AR22" i="9"/>
  <c r="AQ22" i="9"/>
  <c r="AR21" i="9"/>
  <c r="AQ21" i="9"/>
  <c r="AS21" i="9" s="1"/>
  <c r="AS20" i="9"/>
  <c r="AR20" i="9"/>
  <c r="AQ20" i="9"/>
  <c r="AS19" i="9"/>
  <c r="AR19" i="9"/>
  <c r="AQ19" i="9"/>
  <c r="AR18" i="9"/>
  <c r="AQ18" i="9"/>
  <c r="AR17" i="9"/>
  <c r="AQ17" i="9"/>
  <c r="AS17" i="9" s="1"/>
  <c r="AS16" i="9"/>
  <c r="AR16" i="9"/>
  <c r="AQ16" i="9"/>
  <c r="AS15" i="9"/>
  <c r="AR15" i="9"/>
  <c r="AQ15" i="9"/>
  <c r="AR14" i="9"/>
  <c r="AQ14" i="9"/>
  <c r="AR13" i="9"/>
  <c r="AQ13" i="9"/>
  <c r="AS13" i="9" s="1"/>
  <c r="AS72" i="8"/>
  <c r="AR72" i="8"/>
  <c r="AQ72" i="8"/>
  <c r="AS71" i="8"/>
  <c r="AR71" i="8"/>
  <c r="AQ71" i="8"/>
  <c r="AR70" i="8"/>
  <c r="AQ70" i="8"/>
  <c r="AR69" i="8"/>
  <c r="AQ69" i="8"/>
  <c r="AS69" i="8" s="1"/>
  <c r="AS68" i="8"/>
  <c r="AR68" i="8"/>
  <c r="AQ68" i="8"/>
  <c r="AS67" i="8"/>
  <c r="AR67" i="8"/>
  <c r="AQ67" i="8"/>
  <c r="AR66" i="8"/>
  <c r="AQ66" i="8"/>
  <c r="AR65" i="8"/>
  <c r="AQ65" i="8"/>
  <c r="AS65" i="8" s="1"/>
  <c r="AS64" i="8"/>
  <c r="AR64" i="8"/>
  <c r="AQ64" i="8"/>
  <c r="AS63" i="8"/>
  <c r="AR63" i="8"/>
  <c r="AQ63" i="8"/>
  <c r="AR62" i="8"/>
  <c r="AQ62" i="8"/>
  <c r="AR61" i="8"/>
  <c r="AQ61" i="8"/>
  <c r="AS61" i="8" s="1"/>
  <c r="AS60" i="8"/>
  <c r="AR60" i="8"/>
  <c r="AQ60" i="8"/>
  <c r="AS59" i="8"/>
  <c r="AR59" i="8"/>
  <c r="AQ59" i="8"/>
  <c r="AR58" i="8"/>
  <c r="AQ58" i="8"/>
  <c r="AR57" i="8"/>
  <c r="AQ57" i="8"/>
  <c r="AS57" i="8" s="1"/>
  <c r="AS56" i="8"/>
  <c r="AR56" i="8"/>
  <c r="AQ56" i="8"/>
  <c r="AS55" i="8"/>
  <c r="AR55" i="8"/>
  <c r="AQ55" i="8"/>
  <c r="AR54" i="8"/>
  <c r="AQ54" i="8"/>
  <c r="AR53" i="8"/>
  <c r="AQ53" i="8"/>
  <c r="AS53" i="8" s="1"/>
  <c r="AS52" i="8"/>
  <c r="AR52" i="8"/>
  <c r="AQ52" i="8"/>
  <c r="AS51" i="8"/>
  <c r="AR51" i="8"/>
  <c r="AQ51" i="8"/>
  <c r="AR50" i="8"/>
  <c r="AQ50" i="8"/>
  <c r="AR49" i="8"/>
  <c r="AQ49" i="8"/>
  <c r="AS49" i="8" s="1"/>
  <c r="AS48" i="8"/>
  <c r="AR48" i="8"/>
  <c r="AQ48" i="8"/>
  <c r="AS47" i="8"/>
  <c r="AR47" i="8"/>
  <c r="AQ47" i="8"/>
  <c r="AR46" i="8"/>
  <c r="AQ46" i="8"/>
  <c r="AR45" i="8"/>
  <c r="AQ45" i="8"/>
  <c r="AS45" i="8" s="1"/>
  <c r="AS44" i="8"/>
  <c r="AR44" i="8"/>
  <c r="AQ44" i="8"/>
  <c r="AS43" i="8"/>
  <c r="AR43" i="8"/>
  <c r="AQ43" i="8"/>
  <c r="AR42" i="8"/>
  <c r="AQ42" i="8"/>
  <c r="AR41" i="8"/>
  <c r="AQ41" i="8"/>
  <c r="AS41" i="8" s="1"/>
  <c r="AS40" i="8"/>
  <c r="AR40" i="8"/>
  <c r="AQ40" i="8"/>
  <c r="AS39" i="8"/>
  <c r="AR39" i="8"/>
  <c r="AQ39" i="8"/>
  <c r="AR38" i="8"/>
  <c r="AQ38" i="8"/>
  <c r="AR37" i="8"/>
  <c r="AQ37" i="8"/>
  <c r="AS37" i="8" s="1"/>
  <c r="AS36" i="8"/>
  <c r="AR36" i="8"/>
  <c r="AQ36" i="8"/>
  <c r="AS35" i="8"/>
  <c r="AR35" i="8"/>
  <c r="AQ35" i="8"/>
  <c r="AR34" i="8"/>
  <c r="AQ34" i="8"/>
  <c r="AR33" i="8"/>
  <c r="AQ33" i="8"/>
  <c r="AS33" i="8" s="1"/>
  <c r="AS32" i="8"/>
  <c r="AR32" i="8"/>
  <c r="AQ32" i="8"/>
  <c r="AS31" i="8"/>
  <c r="AR31" i="8"/>
  <c r="AQ31" i="8"/>
  <c r="AR30" i="8"/>
  <c r="AQ30" i="8"/>
  <c r="AR29" i="8"/>
  <c r="AQ29" i="8"/>
  <c r="AS29" i="8" s="1"/>
  <c r="AS28" i="8"/>
  <c r="AR28" i="8"/>
  <c r="AQ28" i="8"/>
  <c r="AS27" i="8"/>
  <c r="AR27" i="8"/>
  <c r="AQ27" i="8"/>
  <c r="AR26" i="8"/>
  <c r="AQ26" i="8"/>
  <c r="AR25" i="8"/>
  <c r="AQ25" i="8"/>
  <c r="AS25" i="8" s="1"/>
  <c r="AS24" i="8"/>
  <c r="AR24" i="8"/>
  <c r="AQ24" i="8"/>
  <c r="AS23" i="8"/>
  <c r="AR23" i="8"/>
  <c r="AQ23" i="8"/>
  <c r="AR22" i="8"/>
  <c r="AQ22" i="8"/>
  <c r="AR21" i="8"/>
  <c r="AQ21" i="8"/>
  <c r="AS21" i="8" s="1"/>
  <c r="AS20" i="8"/>
  <c r="AR20" i="8"/>
  <c r="AQ20" i="8"/>
  <c r="AS19" i="8"/>
  <c r="AR19" i="8"/>
  <c r="AQ19" i="8"/>
  <c r="AR18" i="8"/>
  <c r="AQ18" i="8"/>
  <c r="AR17" i="8"/>
  <c r="AQ17" i="8"/>
  <c r="AS17" i="8" s="1"/>
  <c r="AS16" i="8"/>
  <c r="AR16" i="8"/>
  <c r="AQ16" i="8"/>
  <c r="AS15" i="8"/>
  <c r="AR15" i="8"/>
  <c r="AQ15" i="8"/>
  <c r="AR14" i="8"/>
  <c r="AQ14" i="8"/>
  <c r="AR13" i="8"/>
  <c r="AQ13" i="8"/>
  <c r="AS13" i="8" s="1"/>
  <c r="AS56" i="7"/>
  <c r="AR56" i="7"/>
  <c r="AQ56" i="7"/>
  <c r="AS55" i="7"/>
  <c r="AR55" i="7"/>
  <c r="AQ55" i="7"/>
  <c r="AR54" i="7"/>
  <c r="AQ54" i="7"/>
  <c r="AS54" i="7" s="1"/>
  <c r="AR53" i="7"/>
  <c r="AQ53" i="7"/>
  <c r="AS53" i="7" s="1"/>
  <c r="AS52" i="7"/>
  <c r="AR52" i="7"/>
  <c r="AQ52" i="7"/>
  <c r="AS51" i="7"/>
  <c r="AR51" i="7"/>
  <c r="AQ51" i="7"/>
  <c r="AR50" i="7"/>
  <c r="AQ50" i="7"/>
  <c r="AR49" i="7"/>
  <c r="AQ49" i="7"/>
  <c r="AS49" i="7" s="1"/>
  <c r="AS48" i="7"/>
  <c r="AR48" i="7"/>
  <c r="AQ48" i="7"/>
  <c r="AS47" i="7"/>
  <c r="AR47" i="7"/>
  <c r="AQ47" i="7"/>
  <c r="AR46" i="7"/>
  <c r="AQ46" i="7"/>
  <c r="AS46" i="7" s="1"/>
  <c r="AR45" i="7"/>
  <c r="AQ45" i="7"/>
  <c r="AS45" i="7" s="1"/>
  <c r="AS44" i="7"/>
  <c r="AR44" i="7"/>
  <c r="AQ44" i="7"/>
  <c r="AS43" i="7"/>
  <c r="AR43" i="7"/>
  <c r="AQ43" i="7"/>
  <c r="AR42" i="7"/>
  <c r="AQ42" i="7"/>
  <c r="AR41" i="7"/>
  <c r="AQ41" i="7"/>
  <c r="AS41" i="7" s="1"/>
  <c r="AS40" i="7"/>
  <c r="AR40" i="7"/>
  <c r="AQ40" i="7"/>
  <c r="AS39" i="7"/>
  <c r="AR39" i="7"/>
  <c r="AQ39" i="7"/>
  <c r="AR38" i="7"/>
  <c r="AQ38" i="7"/>
  <c r="AS38" i="7" s="1"/>
  <c r="AR37" i="7"/>
  <c r="AQ37" i="7"/>
  <c r="AS37" i="7" s="1"/>
  <c r="AS36" i="7"/>
  <c r="AR36" i="7"/>
  <c r="AQ36" i="7"/>
  <c r="AS35" i="7"/>
  <c r="AR35" i="7"/>
  <c r="AQ35" i="7"/>
  <c r="AR34" i="7"/>
  <c r="AQ34" i="7"/>
  <c r="AR33" i="7"/>
  <c r="AQ33" i="7"/>
  <c r="AS33" i="7" s="1"/>
  <c r="AS32" i="7"/>
  <c r="AQ32" i="7"/>
  <c r="AQ31" i="7"/>
  <c r="AS31" i="7" s="1"/>
  <c r="AS30" i="7"/>
  <c r="AQ30" i="7"/>
  <c r="AQ29" i="7"/>
  <c r="AS29" i="7" s="1"/>
  <c r="AS28" i="7"/>
  <c r="AR28" i="7"/>
  <c r="AQ28" i="7"/>
  <c r="AS27" i="7"/>
  <c r="AR27" i="7"/>
  <c r="AQ27" i="7"/>
  <c r="AR26" i="7"/>
  <c r="AQ26" i="7"/>
  <c r="AR25" i="7"/>
  <c r="AQ25" i="7"/>
  <c r="AS25" i="7" s="1"/>
  <c r="AS24" i="7"/>
  <c r="AR24" i="7"/>
  <c r="AQ24" i="7"/>
  <c r="AR23" i="7"/>
  <c r="AS23" i="7" s="1"/>
  <c r="AQ23" i="7"/>
  <c r="AR22" i="7"/>
  <c r="AQ22" i="7"/>
  <c r="AS22" i="7" s="1"/>
  <c r="AR21" i="7"/>
  <c r="AQ21" i="7"/>
  <c r="AS21" i="7" s="1"/>
  <c r="AS20" i="7"/>
  <c r="AR20" i="7"/>
  <c r="AQ20" i="7"/>
  <c r="AS19" i="7"/>
  <c r="AR19" i="7"/>
  <c r="AQ19" i="7"/>
  <c r="AR18" i="7"/>
  <c r="AQ18" i="7"/>
  <c r="AR17" i="7"/>
  <c r="AQ17" i="7"/>
  <c r="AS17" i="7" s="1"/>
  <c r="AS16" i="7"/>
  <c r="AR16" i="7"/>
  <c r="AQ16" i="7"/>
  <c r="AR15" i="7"/>
  <c r="AS15" i="7" s="1"/>
  <c r="AQ15" i="7"/>
  <c r="AR14" i="7"/>
  <c r="AQ14" i="7"/>
  <c r="AS14" i="7" s="1"/>
  <c r="AR13" i="7"/>
  <c r="AQ13" i="7"/>
  <c r="AS13" i="7" s="1"/>
  <c r="AS56" i="6"/>
  <c r="AR56" i="6"/>
  <c r="AQ56" i="6"/>
  <c r="AS55" i="6"/>
  <c r="AR55" i="6"/>
  <c r="AQ55" i="6"/>
  <c r="AR54" i="6"/>
  <c r="AQ54" i="6"/>
  <c r="AR53" i="6"/>
  <c r="AQ53" i="6"/>
  <c r="AS53" i="6" s="1"/>
  <c r="AS52" i="6"/>
  <c r="AR52" i="6"/>
  <c r="AQ52" i="6"/>
  <c r="AR51" i="6"/>
  <c r="AS51" i="6" s="1"/>
  <c r="AQ51" i="6"/>
  <c r="AR50" i="6"/>
  <c r="AQ50" i="6"/>
  <c r="AS50" i="6" s="1"/>
  <c r="AR49" i="6"/>
  <c r="AQ49" i="6"/>
  <c r="AS49" i="6" s="1"/>
  <c r="AS48" i="6"/>
  <c r="AR48" i="6"/>
  <c r="AQ48" i="6"/>
  <c r="AS47" i="6"/>
  <c r="AR47" i="6"/>
  <c r="AQ47" i="6"/>
  <c r="AR46" i="6"/>
  <c r="AQ46" i="6"/>
  <c r="AR45" i="6"/>
  <c r="AQ45" i="6"/>
  <c r="AS45" i="6" s="1"/>
  <c r="AS44" i="6"/>
  <c r="AR44" i="6"/>
  <c r="AQ44" i="6"/>
  <c r="AR43" i="6"/>
  <c r="AS43" i="6" s="1"/>
  <c r="AQ43" i="6"/>
  <c r="AR42" i="6"/>
  <c r="AQ42" i="6"/>
  <c r="AS42" i="6" s="1"/>
  <c r="AR41" i="6"/>
  <c r="AQ41" i="6"/>
  <c r="AS41" i="6" s="1"/>
  <c r="AS40" i="6"/>
  <c r="AR40" i="6"/>
  <c r="AQ40" i="6"/>
  <c r="AS39" i="6"/>
  <c r="AR39" i="6"/>
  <c r="AQ39" i="6"/>
  <c r="AR38" i="6"/>
  <c r="AQ38" i="6"/>
  <c r="AR37" i="6"/>
  <c r="AQ37" i="6"/>
  <c r="AS37" i="6" s="1"/>
  <c r="AS36" i="6"/>
  <c r="AR36" i="6"/>
  <c r="AQ36" i="6"/>
  <c r="AR35" i="6"/>
  <c r="AS35" i="6" s="1"/>
  <c r="AQ35" i="6"/>
  <c r="AR34" i="6"/>
  <c r="AQ34" i="6"/>
  <c r="AS34" i="6" s="1"/>
  <c r="AR33" i="6"/>
  <c r="AQ33" i="6"/>
  <c r="AS33" i="6" s="1"/>
  <c r="AS32" i="6"/>
  <c r="AR32" i="6"/>
  <c r="AQ32" i="6"/>
  <c r="AS31" i="6"/>
  <c r="AR31" i="6"/>
  <c r="AQ31" i="6"/>
  <c r="AR30" i="6"/>
  <c r="AQ30" i="6"/>
  <c r="AR29" i="6"/>
  <c r="AQ29" i="6"/>
  <c r="AS29" i="6" s="1"/>
  <c r="AS28" i="6"/>
  <c r="AR28" i="6"/>
  <c r="AQ28" i="6"/>
  <c r="AR27" i="6"/>
  <c r="AS27" i="6" s="1"/>
  <c r="AQ27" i="6"/>
  <c r="AR26" i="6"/>
  <c r="AQ26" i="6"/>
  <c r="AS26" i="6" s="1"/>
  <c r="AR25" i="6"/>
  <c r="AQ25" i="6"/>
  <c r="AS25" i="6" s="1"/>
  <c r="AS24" i="6"/>
  <c r="AQ24" i="6"/>
  <c r="AQ23" i="6"/>
  <c r="AS23" i="6" s="1"/>
  <c r="AS22" i="6"/>
  <c r="AQ22" i="6"/>
  <c r="AQ21" i="6"/>
  <c r="AS21" i="6" s="1"/>
  <c r="AS20" i="6"/>
  <c r="AR20" i="6"/>
  <c r="AQ20" i="6"/>
  <c r="AR19" i="6"/>
  <c r="AS19" i="6" s="1"/>
  <c r="AQ19" i="6"/>
  <c r="AR18" i="6"/>
  <c r="AQ18" i="6"/>
  <c r="AS18" i="6" s="1"/>
  <c r="AR17" i="6"/>
  <c r="AQ17" i="6"/>
  <c r="AS17" i="6" s="1"/>
  <c r="AS16" i="6"/>
  <c r="AR16" i="6"/>
  <c r="AQ16" i="6"/>
  <c r="AS15" i="6"/>
  <c r="AR15" i="6"/>
  <c r="AQ15" i="6"/>
  <c r="AR14" i="6"/>
  <c r="AQ14" i="6"/>
  <c r="AR13" i="6"/>
  <c r="AQ13" i="6"/>
  <c r="AS13" i="6" s="1"/>
  <c r="AS62" i="5"/>
  <c r="AQ62" i="5"/>
  <c r="AR61" i="5"/>
  <c r="AQ61" i="5"/>
  <c r="AS61" i="5" s="1"/>
  <c r="AS60" i="5"/>
  <c r="AR60" i="5"/>
  <c r="AQ60" i="5"/>
  <c r="AS59" i="5"/>
  <c r="AR59" i="5"/>
  <c r="AQ59" i="5"/>
  <c r="AR58" i="5"/>
  <c r="AQ58" i="5"/>
  <c r="AS58" i="5" s="1"/>
  <c r="AR57" i="5"/>
  <c r="AQ57" i="5"/>
  <c r="AS57" i="5" s="1"/>
  <c r="AS56" i="5"/>
  <c r="AR56" i="5"/>
  <c r="AQ56" i="5"/>
  <c r="AR55" i="5"/>
  <c r="AS55" i="5" s="1"/>
  <c r="AQ55" i="5"/>
  <c r="AR54" i="5"/>
  <c r="AQ54" i="5"/>
  <c r="AS54" i="5" s="1"/>
  <c r="AR53" i="5"/>
  <c r="AQ53" i="5"/>
  <c r="AR52" i="5"/>
  <c r="AQ52" i="5"/>
  <c r="AS52" i="5" s="1"/>
  <c r="AR51" i="5"/>
  <c r="AS51" i="5" s="1"/>
  <c r="AQ51" i="5"/>
  <c r="AS50" i="5"/>
  <c r="AR50" i="5"/>
  <c r="AQ50" i="5"/>
  <c r="AR49" i="5"/>
  <c r="AQ49" i="5"/>
  <c r="AR48" i="5"/>
  <c r="AQ48" i="5"/>
  <c r="AS48" i="5" s="1"/>
  <c r="AS47" i="5"/>
  <c r="AR47" i="5"/>
  <c r="AQ47" i="5"/>
  <c r="AS46" i="5"/>
  <c r="AR46" i="5"/>
  <c r="AQ46" i="5"/>
  <c r="AR45" i="5"/>
  <c r="AQ45" i="5"/>
  <c r="AS45" i="5" s="1"/>
  <c r="AS44" i="5"/>
  <c r="AR44" i="5"/>
  <c r="AQ44" i="5"/>
  <c r="AS43" i="5"/>
  <c r="AR43" i="5"/>
  <c r="AQ43" i="5"/>
  <c r="AR42" i="5"/>
  <c r="AQ42" i="5"/>
  <c r="AS42" i="5" s="1"/>
  <c r="AR41" i="5"/>
  <c r="AQ41" i="5"/>
  <c r="AS41" i="5" s="1"/>
  <c r="AS40" i="5"/>
  <c r="AQ40" i="5"/>
  <c r="AR39" i="5"/>
  <c r="AQ39" i="5"/>
  <c r="AS39" i="5" s="1"/>
  <c r="AR38" i="5"/>
  <c r="AQ38" i="5"/>
  <c r="AS37" i="5"/>
  <c r="AQ37" i="5"/>
  <c r="AS36" i="5"/>
  <c r="AR36" i="5"/>
  <c r="AQ36" i="5"/>
  <c r="AQ35" i="5"/>
  <c r="AS35" i="5" s="1"/>
  <c r="AS34" i="5"/>
  <c r="AR34" i="5"/>
  <c r="AQ34" i="5"/>
  <c r="AS33" i="5"/>
  <c r="AR33" i="5"/>
  <c r="AQ33" i="5"/>
  <c r="AR32" i="5"/>
  <c r="AQ32" i="5"/>
  <c r="AS32" i="5" s="1"/>
  <c r="AS31" i="5"/>
  <c r="AR31" i="5"/>
  <c r="AQ31" i="5"/>
  <c r="AS30" i="5"/>
  <c r="AQ30" i="5"/>
  <c r="AR29" i="5"/>
  <c r="AQ29" i="5"/>
  <c r="AS29" i="5" s="1"/>
  <c r="AS28" i="5"/>
  <c r="AR28" i="5"/>
  <c r="AQ28" i="5"/>
  <c r="AR27" i="5"/>
  <c r="AS27" i="5" s="1"/>
  <c r="AQ27" i="5"/>
  <c r="AR26" i="5"/>
  <c r="AQ26" i="5"/>
  <c r="AS26" i="5" s="1"/>
  <c r="AQ25" i="5"/>
  <c r="AS25" i="5" s="1"/>
  <c r="AR24" i="5"/>
  <c r="AS24" i="5" s="1"/>
  <c r="AQ24" i="5"/>
  <c r="AS23" i="5"/>
  <c r="AR23" i="5"/>
  <c r="AQ23" i="5"/>
  <c r="AR22" i="5"/>
  <c r="AQ22" i="5"/>
  <c r="AR21" i="5"/>
  <c r="AQ21" i="5"/>
  <c r="AS21" i="5" s="1"/>
  <c r="AS20" i="5"/>
  <c r="AQ20" i="5"/>
  <c r="AR19" i="5"/>
  <c r="AQ19" i="5"/>
  <c r="AS19" i="5" s="1"/>
  <c r="AS18" i="5"/>
  <c r="AR18" i="5"/>
  <c r="AQ18" i="5"/>
  <c r="AS17" i="5"/>
  <c r="AR17" i="5"/>
  <c r="AQ17" i="5"/>
  <c r="AR16" i="5"/>
  <c r="AQ16" i="5"/>
  <c r="AS16" i="5" s="1"/>
  <c r="AQ15" i="5"/>
  <c r="AS15" i="5" s="1"/>
  <c r="AR14" i="5"/>
  <c r="AS14" i="5" s="1"/>
  <c r="AQ14" i="5"/>
  <c r="AR13" i="5"/>
  <c r="AQ13" i="5"/>
  <c r="AS13" i="5" s="1"/>
  <c r="AQ48" i="4"/>
  <c r="AS48" i="4" s="1"/>
  <c r="AQ47" i="4"/>
  <c r="AS47" i="4" s="1"/>
  <c r="AS46" i="4"/>
  <c r="AR46" i="4"/>
  <c r="AQ46" i="4"/>
  <c r="AR45" i="4"/>
  <c r="AQ45" i="4"/>
  <c r="AS45" i="4" s="1"/>
  <c r="AQ44" i="4"/>
  <c r="AS44" i="4" s="1"/>
  <c r="AS43" i="4"/>
  <c r="AQ43" i="4"/>
  <c r="AR42" i="4"/>
  <c r="AQ42" i="4"/>
  <c r="AS42" i="4" s="1"/>
  <c r="AS41" i="4"/>
  <c r="AR41" i="4"/>
  <c r="AQ41" i="4"/>
  <c r="AS40" i="4"/>
  <c r="AQ40" i="4"/>
  <c r="AQ39" i="4"/>
  <c r="AS39" i="4" s="1"/>
  <c r="AS38" i="4"/>
  <c r="AR38" i="4"/>
  <c r="AQ38" i="4"/>
  <c r="AR37" i="4"/>
  <c r="AQ37" i="4"/>
  <c r="AS37" i="4" s="1"/>
  <c r="AQ36" i="4"/>
  <c r="AS36" i="4" s="1"/>
  <c r="AS35" i="4"/>
  <c r="AQ35" i="4"/>
  <c r="AR34" i="4"/>
  <c r="AQ34" i="4"/>
  <c r="AS34" i="4" s="1"/>
  <c r="AS33" i="4"/>
  <c r="AR33" i="4"/>
  <c r="AQ33" i="4"/>
  <c r="AS32" i="4"/>
  <c r="AQ32" i="4"/>
  <c r="AQ31" i="4"/>
  <c r="AS31" i="4" s="1"/>
  <c r="AS30" i="4"/>
  <c r="AR30" i="4"/>
  <c r="AQ30" i="4"/>
  <c r="AR29" i="4"/>
  <c r="AQ29" i="4"/>
  <c r="AS29" i="4" s="1"/>
  <c r="AQ28" i="4"/>
  <c r="AS28" i="4" s="1"/>
  <c r="AS27" i="4"/>
  <c r="AQ27" i="4"/>
  <c r="AR26" i="4"/>
  <c r="AQ26" i="4"/>
  <c r="AS26" i="4" s="1"/>
  <c r="AS25" i="4"/>
  <c r="AR25" i="4"/>
  <c r="AQ25" i="4"/>
  <c r="AS24" i="4"/>
  <c r="AQ24" i="4"/>
  <c r="AQ23" i="4"/>
  <c r="AS23" i="4" s="1"/>
  <c r="AS22" i="4"/>
  <c r="AR22" i="4"/>
  <c r="AQ22" i="4"/>
  <c r="AR21" i="4"/>
  <c r="AQ21" i="4"/>
  <c r="AS21" i="4" s="1"/>
  <c r="AQ20" i="4"/>
  <c r="AS20" i="4" s="1"/>
  <c r="AS19" i="4"/>
  <c r="AQ19" i="4"/>
  <c r="AR18" i="4"/>
  <c r="AQ18" i="4"/>
  <c r="AS18" i="4" s="1"/>
  <c r="AS17" i="4"/>
  <c r="AR17" i="4"/>
  <c r="AQ17" i="4"/>
  <c r="AS16" i="4"/>
  <c r="AQ16" i="4"/>
  <c r="AQ15" i="4"/>
  <c r="AS15" i="4" s="1"/>
  <c r="AS14" i="4"/>
  <c r="AR14" i="4"/>
  <c r="AQ14" i="4"/>
  <c r="AR13" i="4"/>
  <c r="AQ13" i="4"/>
  <c r="AS13" i="4" s="1"/>
  <c r="AQ47" i="3"/>
  <c r="AS47" i="3" s="1"/>
  <c r="AS46" i="3"/>
  <c r="AQ46" i="3"/>
  <c r="AR45" i="3"/>
  <c r="AQ45" i="3"/>
  <c r="AS45" i="3" s="1"/>
  <c r="AS44" i="3"/>
  <c r="AR44" i="3"/>
  <c r="AQ44" i="3"/>
  <c r="AS43" i="3"/>
  <c r="AR43" i="3"/>
  <c r="AQ43" i="3"/>
  <c r="AQ42" i="3"/>
  <c r="AS42" i="3" s="1"/>
  <c r="AS41" i="3"/>
  <c r="AR41" i="3"/>
  <c r="AQ41" i="3"/>
  <c r="AS40" i="3"/>
  <c r="AR40" i="3"/>
  <c r="AQ40" i="3"/>
  <c r="AR39" i="3"/>
  <c r="AQ39" i="3"/>
  <c r="AS39" i="3" s="1"/>
  <c r="AQ38" i="3"/>
  <c r="AS38" i="3" s="1"/>
  <c r="AS37" i="3"/>
  <c r="AR37" i="3"/>
  <c r="AQ37" i="3"/>
  <c r="AR36" i="3"/>
  <c r="AQ36" i="3"/>
  <c r="AS36" i="3" s="1"/>
  <c r="AR35" i="3"/>
  <c r="AQ35" i="3"/>
  <c r="AS35" i="3" s="1"/>
  <c r="AS34" i="3"/>
  <c r="AR34" i="3"/>
  <c r="AQ34" i="3"/>
  <c r="AS33" i="3"/>
  <c r="AR33" i="3"/>
  <c r="AQ33" i="3"/>
  <c r="AR32" i="3"/>
  <c r="AQ32" i="3"/>
  <c r="AS32" i="3" s="1"/>
  <c r="AQ31" i="3"/>
  <c r="AS31" i="3" s="1"/>
  <c r="AS30" i="3"/>
  <c r="AR30" i="3"/>
  <c r="AQ30" i="3"/>
  <c r="AR29" i="3"/>
  <c r="AQ29" i="3"/>
  <c r="AS29" i="3" s="1"/>
  <c r="AR28" i="3"/>
  <c r="AQ28" i="3"/>
  <c r="AS28" i="3" s="1"/>
  <c r="AS27" i="3"/>
  <c r="AQ27" i="3"/>
  <c r="AR26" i="3"/>
  <c r="AQ26" i="3"/>
  <c r="AS26" i="3" s="1"/>
  <c r="AR25" i="3"/>
  <c r="AQ25" i="3"/>
  <c r="AS25" i="3" s="1"/>
  <c r="AS24" i="3"/>
  <c r="AR24" i="3"/>
  <c r="AQ24" i="3"/>
  <c r="AS23" i="3"/>
  <c r="AR23" i="3"/>
  <c r="AQ23" i="3"/>
  <c r="AR22" i="3"/>
  <c r="AQ22" i="3"/>
  <c r="AS22" i="3" s="1"/>
  <c r="AR21" i="3"/>
  <c r="AQ21" i="3"/>
  <c r="AS21" i="3" s="1"/>
  <c r="AS20" i="3"/>
  <c r="AR20" i="3"/>
  <c r="AQ20" i="3"/>
  <c r="AS19" i="3"/>
  <c r="AR19" i="3"/>
  <c r="AQ19" i="3"/>
  <c r="AR18" i="3"/>
  <c r="AQ18" i="3"/>
  <c r="AS18" i="3" s="1"/>
  <c r="AR17" i="3"/>
  <c r="AQ17" i="3"/>
  <c r="AS17" i="3" s="1"/>
  <c r="AS16" i="3"/>
  <c r="AR16" i="3"/>
  <c r="AQ16" i="3"/>
  <c r="AS15" i="3"/>
  <c r="AR15" i="3"/>
  <c r="AQ15" i="3"/>
  <c r="AR14" i="3"/>
  <c r="AQ14" i="3"/>
  <c r="AS14" i="3" s="1"/>
  <c r="AR13" i="3"/>
  <c r="AQ13" i="3"/>
  <c r="AS13" i="3" s="1"/>
  <c r="AS43" i="2"/>
  <c r="AR43" i="2"/>
  <c r="AQ43" i="2"/>
  <c r="AS42" i="2"/>
  <c r="AR42" i="2"/>
  <c r="AQ42" i="2"/>
  <c r="AR41" i="2"/>
  <c r="AQ41" i="2"/>
  <c r="AS41" i="2" s="1"/>
  <c r="AR40" i="2"/>
  <c r="AQ40" i="2"/>
  <c r="AS40" i="2" s="1"/>
  <c r="AS39" i="2"/>
  <c r="AR39" i="2"/>
  <c r="AQ39" i="2"/>
  <c r="AS38" i="2"/>
  <c r="AR38" i="2"/>
  <c r="AQ38" i="2"/>
  <c r="AR37" i="2"/>
  <c r="AQ37" i="2"/>
  <c r="AS37" i="2" s="1"/>
  <c r="AR36" i="2"/>
  <c r="AQ36" i="2"/>
  <c r="AS36" i="2" s="1"/>
  <c r="AS35" i="2"/>
  <c r="AR35" i="2"/>
  <c r="AQ35" i="2"/>
  <c r="AS34" i="2"/>
  <c r="AR34" i="2"/>
  <c r="AQ34" i="2"/>
  <c r="AR33" i="2"/>
  <c r="AQ33" i="2"/>
  <c r="AS33" i="2" s="1"/>
  <c r="AR32" i="2"/>
  <c r="AQ32" i="2"/>
  <c r="AS32" i="2" s="1"/>
  <c r="AS31" i="2"/>
  <c r="AR31" i="2"/>
  <c r="AQ31" i="2"/>
  <c r="AS30" i="2"/>
  <c r="AR30" i="2"/>
  <c r="AQ30" i="2"/>
  <c r="AR29" i="2"/>
  <c r="AQ29" i="2"/>
  <c r="AS29" i="2" s="1"/>
  <c r="AR28" i="2"/>
  <c r="AQ28" i="2"/>
  <c r="AS28" i="2" s="1"/>
  <c r="AS27" i="2"/>
  <c r="AR27" i="2"/>
  <c r="AQ27" i="2"/>
  <c r="AS26" i="2"/>
  <c r="AR26" i="2"/>
  <c r="AQ26" i="2"/>
  <c r="AR25" i="2"/>
  <c r="AQ25" i="2"/>
  <c r="AS25" i="2" s="1"/>
  <c r="AR24" i="2"/>
  <c r="AQ24" i="2"/>
  <c r="AS24" i="2" s="1"/>
  <c r="AS23" i="2"/>
  <c r="AR23" i="2"/>
  <c r="AQ23" i="2"/>
  <c r="AS22" i="2"/>
  <c r="AR22" i="2"/>
  <c r="AQ22" i="2"/>
  <c r="AR21" i="2"/>
  <c r="AQ21" i="2"/>
  <c r="AS21" i="2" s="1"/>
  <c r="AR20" i="2"/>
  <c r="AQ20" i="2"/>
  <c r="AS20" i="2" s="1"/>
  <c r="AS19" i="2"/>
  <c r="AR19" i="2"/>
  <c r="AQ19" i="2"/>
  <c r="AS18" i="2"/>
  <c r="AR18" i="2"/>
  <c r="AQ18" i="2"/>
  <c r="AR17" i="2"/>
  <c r="AQ17" i="2"/>
  <c r="AS17" i="2" s="1"/>
  <c r="AR16" i="2"/>
  <c r="AQ16" i="2"/>
  <c r="AS16" i="2" s="1"/>
  <c r="AS15" i="2"/>
  <c r="AR15" i="2"/>
  <c r="AQ15" i="2"/>
  <c r="AS14" i="2"/>
  <c r="AR14" i="2"/>
  <c r="AQ14" i="2"/>
  <c r="AR13" i="2"/>
  <c r="AQ13" i="2"/>
  <c r="AS13" i="2" s="1"/>
  <c r="AR12" i="2"/>
  <c r="AQ12" i="2"/>
  <c r="AS12" i="2" s="1"/>
  <c r="AS18" i="8" l="1"/>
  <c r="AS26" i="8"/>
  <c r="AS34" i="8"/>
  <c r="AS42" i="8"/>
  <c r="AS50" i="8"/>
  <c r="AS58" i="8"/>
  <c r="AS66" i="8"/>
  <c r="AS14" i="9"/>
  <c r="AS22" i="9"/>
  <c r="AS30" i="9"/>
  <c r="AS38" i="5"/>
  <c r="AS53" i="5"/>
  <c r="AS22" i="5"/>
  <c r="AS49" i="5"/>
  <c r="AS14" i="6"/>
  <c r="AS30" i="6"/>
  <c r="AS38" i="6"/>
  <c r="AS46" i="6"/>
  <c r="AS54" i="6"/>
  <c r="AS18" i="7"/>
  <c r="AS26" i="7"/>
  <c r="AS34" i="7"/>
  <c r="AS42" i="7"/>
  <c r="AS50" i="7"/>
  <c r="AS14" i="8"/>
  <c r="AS22" i="8"/>
  <c r="AS30" i="8"/>
  <c r="AS38" i="8"/>
  <c r="AS46" i="8"/>
  <c r="AS54" i="8"/>
  <c r="AS62" i="8"/>
  <c r="AS70" i="8"/>
  <c r="AS18" i="9"/>
  <c r="AS26" i="9"/>
</calcChain>
</file>

<file path=xl/sharedStrings.xml><?xml version="1.0" encoding="utf-8"?>
<sst xmlns="http://schemas.openxmlformats.org/spreadsheetml/2006/main" count="3068" uniqueCount="187">
  <si>
    <t>Сопроводительное письмо к примерному графику оценочных процедур</t>
  </si>
  <si>
    <t>@</t>
  </si>
  <si>
    <t xml:space="preserve">Приложение 1 к приказу №141  од от 11.09.2026
 </t>
  </si>
  <si>
    <r>
      <rPr>
        <b/>
        <sz val="14"/>
        <color theme="1"/>
        <rFont val="Times New Roman"/>
      </rPr>
      <t>1.</t>
    </r>
    <r>
      <rPr>
        <sz val="14"/>
        <color theme="1"/>
        <rFont val="Times New Roman"/>
      </rPr>
      <t xml:space="preserve"> В целях оптимизации количества контрольных, проверочных и иных диагностических работ (далее – оценочные процедуры или ОП) и формирования общих подходов к определению временных объемов, количества и графика проведения оценочных процедур, а также в целях обеспечения открытости и доступности информации о системе образования разработан примерный шаблон единого графика оценочных процедур (далее – примерный график). После утверждения график оценочных процедур</t>
    </r>
    <r>
      <rPr>
        <b/>
        <sz val="14"/>
        <color theme="1"/>
        <rFont val="Times New Roman"/>
      </rPr>
      <t xml:space="preserve"> публикуется на сайте ОО в формате электронной таблицы</t>
    </r>
    <r>
      <rPr>
        <sz val="14"/>
        <color theme="1"/>
        <rFont val="Times New Roman"/>
      </rPr>
      <t xml:space="preserve"> Excel, которая является приложением к приказу об утверждении графика оценочных процедур.</t>
    </r>
  </si>
  <si>
    <r>
      <rPr>
        <b/>
        <sz val="14"/>
        <color theme="1"/>
        <rFont val="Times New Roman"/>
      </rPr>
      <t>2.</t>
    </r>
    <r>
      <rPr>
        <sz val="14"/>
        <color theme="1"/>
        <rFont val="Times New Roman"/>
      </rPr>
      <t xml:space="preserve"> </t>
    </r>
    <r>
      <rPr>
        <sz val="14"/>
        <color rgb="FF000000"/>
        <rFont val="Times New Roman"/>
      </rPr>
      <t>Содержание примерного графика разработано на основе приказа Министерства просвещения Российской Федерации от 9 октября 2024 г. №704 «О внесении изменений в некоторые приказы Министерства просвещения Российской Федерации, касающиеся федеральных образовательных программ начального общего образования, основного общего образования и среднего общего образования», рекомендаций от 05.06.2025г. №ОК-1656/03 Министерства просвещения Российской федерации «По использованию результатов оценочных процедур в системе общего образования с целью повышения качества образования», «Рекомендаций для системы общего образования по основным подходам к формированию графика оценочных процедур в общеобразовательных организациях в 2021/2022 учебном году» от 06.08.2021г. №СК-228/03 Министерства просвещения Российской Федерации совместно с Рособрнадзором  и результатах мониторинга сбалансированности системы оценки качества подготовки обучающихся, проводимого в рамках Комплекса мер по развитию в Свердловской области направления 1.1. региональной системы оценки качества образования «Система оценки качества подготовки обучающихся», утвержденного 27.04.2023г. №517-Д.</t>
    </r>
  </si>
  <si>
    <r>
      <rPr>
        <b/>
        <sz val="14"/>
        <color theme="1"/>
        <rFont val="Times New Roman"/>
      </rPr>
      <t>3.</t>
    </r>
    <r>
      <rPr>
        <sz val="14"/>
        <color theme="1"/>
        <rFont val="Times New Roman"/>
      </rPr>
      <t xml:space="preserve"> Примерный график содержит следующие заполняемые поля в верхней части (шапке) таблицы:</t>
    </r>
  </si>
  <si>
    <r>
      <rPr>
        <sz val="14"/>
        <color theme="1"/>
        <rFont val="Symbol"/>
      </rPr>
      <t>·</t>
    </r>
    <r>
      <rPr>
        <sz val="7"/>
        <color theme="1"/>
        <rFont val="Times New Roman"/>
      </rPr>
      <t xml:space="preserve">        </t>
    </r>
    <r>
      <rPr>
        <sz val="14"/>
        <color theme="1"/>
        <rFont val="Times New Roman"/>
      </rPr>
      <t>Населенный пункт (НП);</t>
    </r>
  </si>
  <si>
    <r>
      <rPr>
        <sz val="14"/>
        <color theme="1"/>
        <rFont val="Symbol"/>
      </rPr>
      <t>·</t>
    </r>
    <r>
      <rPr>
        <sz val="7"/>
        <color theme="1"/>
        <rFont val="Times New Roman"/>
      </rPr>
      <t xml:space="preserve">        </t>
    </r>
    <r>
      <rPr>
        <sz val="14"/>
        <color theme="1"/>
        <rFont val="Times New Roman"/>
      </rPr>
      <t>Номер ОО;</t>
    </r>
  </si>
  <si>
    <r>
      <rPr>
        <sz val="14"/>
        <color theme="1"/>
        <rFont val="Noto Sans Symbols"/>
      </rPr>
      <t>·</t>
    </r>
    <r>
      <rPr>
        <sz val="7"/>
        <color theme="1"/>
        <rFont val="Times New Roman"/>
      </rPr>
      <t xml:space="preserve">        </t>
    </r>
    <r>
      <rPr>
        <sz val="14"/>
        <color theme="1"/>
        <rFont val="Times New Roman"/>
      </rPr>
      <t>Дата приказа ОО об утверждении единого графика;</t>
    </r>
  </si>
  <si>
    <r>
      <rPr>
        <sz val="14"/>
        <color theme="1"/>
        <rFont val="Symbol"/>
      </rPr>
      <t>·</t>
    </r>
    <r>
      <rPr>
        <sz val="7"/>
        <color theme="1"/>
        <rFont val="Times New Roman"/>
      </rPr>
      <t xml:space="preserve">        </t>
    </r>
    <r>
      <rPr>
        <sz val="14"/>
        <color theme="1"/>
        <rFont val="Times New Roman"/>
      </rPr>
      <t>Номер приказа ОО об утверждении единого графика ОП;</t>
    </r>
  </si>
  <si>
    <r>
      <rPr>
        <sz val="14"/>
        <color theme="1"/>
        <rFont val="Noto Sans Symbols"/>
      </rPr>
      <t>·</t>
    </r>
    <r>
      <rPr>
        <sz val="7"/>
        <color theme="1"/>
        <rFont val="Times New Roman"/>
      </rPr>
      <t xml:space="preserve">        </t>
    </r>
    <r>
      <rPr>
        <sz val="14"/>
        <color theme="1"/>
        <rFont val="Times New Roman"/>
      </rPr>
      <t>Номер приказа ОО о внесении изменений в уже опубликованный единый график ОП (в случае необходимости);</t>
    </r>
  </si>
  <si>
    <t xml:space="preserve">График оценочных процедур </t>
  </si>
  <si>
    <r>
      <rPr>
        <sz val="14"/>
        <color theme="1"/>
        <rFont val="Noto Sans Symbols"/>
      </rPr>
      <t>·</t>
    </r>
    <r>
      <rPr>
        <sz val="7"/>
        <color theme="1"/>
        <rFont val="Times New Roman"/>
      </rPr>
      <t xml:space="preserve">        </t>
    </r>
    <r>
      <rPr>
        <sz val="14"/>
        <color theme="1"/>
        <rFont val="Times New Roman"/>
      </rPr>
      <t>Дата утверждения приказа ОО о внесении изменений в уже опубликованный единый график ОП (в случае необходимости);</t>
    </r>
  </si>
  <si>
    <r>
      <rPr>
        <sz val="14"/>
        <color theme="1"/>
        <rFont val="Noto Sans Symbols"/>
      </rPr>
      <t>·</t>
    </r>
    <r>
      <rPr>
        <sz val="7"/>
        <color theme="1"/>
        <rFont val="Times New Roman"/>
      </rPr>
      <t xml:space="preserve">        </t>
    </r>
    <r>
      <rPr>
        <sz val="14"/>
        <color theme="1"/>
        <rFont val="Times New Roman"/>
      </rPr>
      <t>Период  (полугодие или год).</t>
    </r>
  </si>
  <si>
    <r>
      <rPr>
        <b/>
        <sz val="14"/>
        <color theme="1"/>
        <rFont val="Times New Roman"/>
      </rPr>
      <t>4.</t>
    </r>
    <r>
      <rPr>
        <sz val="14"/>
        <color theme="1"/>
        <rFont val="Times New Roman"/>
      </rPr>
      <t xml:space="preserve"> Примерный график содержит следующие заполняемые поля в левой и центральной частях таблицы:</t>
    </r>
  </si>
  <si>
    <r>
      <rPr>
        <sz val="14"/>
        <color theme="1"/>
        <rFont val="Noto Sans Symbols"/>
      </rPr>
      <t>·</t>
    </r>
    <r>
      <rPr>
        <sz val="7"/>
        <color theme="1"/>
        <rFont val="Times New Roman"/>
      </rPr>
      <t xml:space="preserve">        </t>
    </r>
    <r>
      <rPr>
        <sz val="14"/>
        <color theme="1"/>
        <rFont val="Times New Roman"/>
      </rPr>
      <t>Предмет;</t>
    </r>
  </si>
  <si>
    <r>
      <rPr>
        <sz val="14"/>
        <color theme="1"/>
        <rFont val="Symbol"/>
      </rPr>
      <t>·</t>
    </r>
    <r>
      <rPr>
        <sz val="7"/>
        <color theme="1"/>
        <rFont val="Times New Roman"/>
      </rPr>
      <t xml:space="preserve">        </t>
    </r>
    <r>
      <rPr>
        <sz val="14"/>
        <color theme="1"/>
        <rFont val="Times New Roman"/>
      </rPr>
      <t>Класс (с указанием буквы);</t>
    </r>
  </si>
  <si>
    <r>
      <rPr>
        <sz val="14"/>
        <color theme="1"/>
        <rFont val="Noto Sans Symbols"/>
      </rPr>
      <t>·</t>
    </r>
    <r>
      <rPr>
        <sz val="7"/>
        <color theme="1"/>
        <rFont val="Times New Roman"/>
      </rPr>
      <t xml:space="preserve">        </t>
    </r>
    <r>
      <rPr>
        <sz val="14"/>
        <color theme="1"/>
        <rFont val="Times New Roman"/>
      </rPr>
      <t>Ячейки с указанием календарных месяца и недели.</t>
    </r>
  </si>
  <si>
    <r>
      <rPr>
        <sz val="14"/>
        <color theme="1"/>
        <rFont val="Symbol"/>
      </rPr>
      <t>·</t>
    </r>
    <r>
      <rPr>
        <sz val="7"/>
        <color theme="1"/>
        <rFont val="Times New Roman"/>
      </rPr>
      <t xml:space="preserve">        </t>
    </r>
    <r>
      <rPr>
        <sz val="14"/>
        <color theme="1"/>
        <rFont val="Times New Roman"/>
      </rPr>
      <t>Количество ОП за заполняемый период;</t>
    </r>
  </si>
  <si>
    <r>
      <rPr>
        <sz val="14"/>
        <color theme="1"/>
        <rFont val="Noto Sans Symbols"/>
      </rPr>
      <t>·</t>
    </r>
    <r>
      <rPr>
        <sz val="7"/>
        <color theme="1"/>
        <rFont val="Times New Roman"/>
      </rPr>
      <t xml:space="preserve">        </t>
    </r>
    <r>
      <rPr>
        <sz val="14"/>
        <color theme="1"/>
        <rFont val="Times New Roman"/>
      </rPr>
      <t>Количество часов по учебному плану (каждая ОО указывает количество часов, исходя из утвержденного учебного плана);</t>
    </r>
  </si>
  <si>
    <t>НП</t>
  </si>
  <si>
    <r>
      <rPr>
        <b/>
        <sz val="14"/>
        <color theme="1"/>
        <rFont val="Times New Roman"/>
      </rPr>
      <t>5.</t>
    </r>
    <r>
      <rPr>
        <sz val="14"/>
        <color theme="1"/>
        <rFont val="Times New Roman"/>
      </rPr>
      <t xml:space="preserve"> Кроме этого примерный график содержит следующие поля со справочной информацией:</t>
    </r>
  </si>
  <si>
    <t>МО Заречный</t>
  </si>
  <si>
    <r>
      <rPr>
        <sz val="14"/>
        <color theme="1"/>
        <rFont val="Noto Sans Symbols"/>
      </rPr>
      <t>·</t>
    </r>
    <r>
      <rPr>
        <sz val="7"/>
        <color theme="1"/>
        <rFont val="Times New Roman"/>
      </rPr>
      <t xml:space="preserve">        </t>
    </r>
    <r>
      <rPr>
        <sz val="14"/>
        <color theme="1"/>
        <rFont val="Times New Roman"/>
      </rPr>
      <t>Список некоторых пунктов рекомендаций Федеральной службы по надзору в сфере образования и науки и приказа Минпросвещения России;</t>
    </r>
  </si>
  <si>
    <r>
      <rPr>
        <sz val="14"/>
        <color theme="1"/>
        <rFont val="Noto Sans Symbols"/>
      </rPr>
      <t>·</t>
    </r>
    <r>
      <rPr>
        <sz val="7"/>
        <color theme="1"/>
        <rFont val="Times New Roman"/>
      </rPr>
      <t xml:space="preserve">        </t>
    </r>
    <r>
      <rPr>
        <sz val="14"/>
        <color theme="1"/>
        <rFont val="Times New Roman"/>
      </rPr>
      <t>Определение ОП согласно рекомендациям Федеральной службы по надзору в сфере образования и науки;</t>
    </r>
  </si>
  <si>
    <t>Определение оценочных процедур (ОП):</t>
  </si>
  <si>
    <r>
      <rPr>
        <b/>
        <sz val="14"/>
        <color theme="1"/>
        <rFont val="Times New Roman"/>
      </rPr>
      <t>6.</t>
    </r>
    <r>
      <rPr>
        <sz val="14"/>
        <color theme="1"/>
        <rFont val="Times New Roman"/>
      </rPr>
      <t xml:space="preserve"> Рекомендуется заполнять график с указанием наименования ОП, например, </t>
    </r>
    <r>
      <rPr>
        <i/>
        <sz val="14"/>
        <color theme="1"/>
        <rFont val="Times New Roman"/>
      </rPr>
      <t xml:space="preserve">«КР» </t>
    </r>
    <r>
      <rPr>
        <sz val="14"/>
        <color theme="1"/>
        <rFont val="Times New Roman"/>
      </rPr>
      <t>или</t>
    </r>
    <r>
      <rPr>
        <i/>
        <sz val="14"/>
        <color theme="1"/>
        <rFont val="Times New Roman"/>
      </rPr>
      <t xml:space="preserve"> «ВПР»</t>
    </r>
    <r>
      <rPr>
        <sz val="14"/>
        <color theme="1"/>
        <rFont val="Times New Roman"/>
      </rPr>
      <t xml:space="preserve">.  Для удобства работы с примерным графиком ОП рекомендуется утвердить список сокращений, используемых при работе с графиком, отобразив его в верхней части графика и/или в приказе об утверждении единого графика оценочных процедур ОО. Каждая из ОП, внесенных в график оценочных процедур, должна иметь цветовое обозначение, а именно: цвет </t>
    </r>
    <r>
      <rPr>
        <sz val="14"/>
        <color rgb="FF000000"/>
        <rFont val="Times New Roman"/>
      </rPr>
      <t>«зеленый»</t>
    </r>
    <r>
      <rPr>
        <sz val="14"/>
        <color theme="1"/>
        <rFont val="Times New Roman"/>
      </rPr>
      <t xml:space="preserve"> – для ОП федерального уровня, цвет «желтый» – для ОП регионального уровня, цвет «оранжевый» – для ОП школьного уровня. Для применения цветового обозначения рекомендуется использовать базовый инструмент «Цвет заливки» или «Заливка» используемого редактора таблиц.</t>
    </r>
  </si>
  <si>
    <r>
      <rPr>
        <b/>
        <sz val="14"/>
        <color theme="1"/>
        <rFont val="Times New Roman"/>
      </rPr>
      <t>7.</t>
    </r>
    <r>
      <rPr>
        <sz val="14"/>
        <color theme="1"/>
        <rFont val="Times New Roman"/>
      </rPr>
      <t xml:space="preserve"> Минимальной временной единицей заполнения является </t>
    </r>
    <r>
      <rPr>
        <b/>
        <sz val="14"/>
        <color theme="1"/>
        <rFont val="Times New Roman"/>
      </rPr>
      <t>1</t>
    </r>
    <r>
      <rPr>
        <sz val="14"/>
        <color theme="1"/>
        <rFont val="Times New Roman"/>
      </rPr>
      <t xml:space="preserve"> календарный день (в соответствии с частью «в» пункта 2.1 рекомендаций Федеральной службы по надзору в сфере образования и науки).</t>
    </r>
  </si>
  <si>
    <r>
      <rPr>
        <b/>
        <sz val="14"/>
        <color theme="1"/>
        <rFont val="Times New Roman"/>
      </rPr>
      <t>8.</t>
    </r>
    <r>
      <rPr>
        <sz val="14"/>
        <color theme="1"/>
        <rFont val="Times New Roman"/>
      </rPr>
      <t xml:space="preserve"> Разделение графика на четверти, триместры или полугодия является рекомендуемым для удобства навигации, чтения и заполнения графика, который составляется ОО индивидуально с учетом оснащенности и контекста ОО. При необходимости удаляются лишние строки и колонки, а также добавляются новые путем базового редактирования таблицы.</t>
    </r>
  </si>
  <si>
    <r>
      <rPr>
        <b/>
        <sz val="14"/>
        <color theme="1"/>
        <rFont val="Times New Roman"/>
      </rPr>
      <t>9.</t>
    </r>
    <r>
      <rPr>
        <sz val="14"/>
        <color theme="1"/>
        <rFont val="Times New Roman"/>
      </rPr>
      <t xml:space="preserve"> Для подсчета количества ОП за тот или иной период рекомендуется использовать формулу </t>
    </r>
    <r>
      <rPr>
        <i/>
        <sz val="14"/>
        <color theme="1"/>
        <rFont val="Times New Roman"/>
      </rPr>
      <t>«СЧЁТЗ»</t>
    </r>
    <r>
      <rPr>
        <sz val="14"/>
        <color theme="1"/>
        <rFont val="Times New Roman"/>
      </rPr>
      <t xml:space="preserve">, которая подсчитывает ячейки, содержащие данные любого типа и исключает из подсчета пустые (незаполненные ячейки). Формула </t>
    </r>
    <r>
      <rPr>
        <i/>
        <sz val="14"/>
        <color theme="1"/>
        <rFont val="Times New Roman"/>
      </rPr>
      <t xml:space="preserve">«СЧЁТЗ» </t>
    </r>
    <r>
      <rPr>
        <sz val="14"/>
        <color theme="1"/>
        <rFont val="Times New Roman"/>
      </rPr>
      <t xml:space="preserve">требует указания диапазона счета, например, </t>
    </r>
    <r>
      <rPr>
        <i/>
        <sz val="14"/>
        <color theme="1"/>
        <rFont val="Times New Roman"/>
      </rPr>
      <t>=СЧЁТЗ(D9:BM9)</t>
    </r>
    <r>
      <rPr>
        <sz val="14"/>
        <color theme="1"/>
        <rFont val="Times New Roman"/>
      </rPr>
      <t xml:space="preserve">. Данный пример взят из образца примерного единого графика ОП из колонки </t>
    </r>
    <r>
      <rPr>
        <i/>
        <sz val="14"/>
        <color theme="1"/>
        <rFont val="Times New Roman"/>
      </rPr>
      <t>«Количество ОП в указанном периоде»</t>
    </r>
    <r>
      <rPr>
        <sz val="14"/>
        <color theme="1"/>
        <rFont val="Times New Roman"/>
      </rPr>
      <t>.</t>
    </r>
  </si>
  <si>
    <r>
      <rPr>
        <b/>
        <sz val="14"/>
        <color theme="1"/>
        <rFont val="Times New Roman"/>
      </rPr>
      <t>10.</t>
    </r>
    <r>
      <rPr>
        <sz val="14"/>
        <color theme="1"/>
        <rFont val="Times New Roman"/>
      </rPr>
      <t xml:space="preserve"> Рекомендуется разрабатывать график до начала учебного года или учебного периода и  размещать сформированный график не позднее чем через 2 недели после начала учебного года либо после начала полугодия, на которое формируется график, на сайте ОО на главной странице подраздела «Документы» раздела «Сведения об образовательной организации» в виде электронного документа.</t>
    </r>
  </si>
  <si>
    <t>ОО</t>
  </si>
  <si>
    <t>МАОУ МО Заречный "СОШ №7"</t>
  </si>
  <si>
    <t>Контрольные, проверочные и диагностические работы, которые выполняются всеми обучающимися в классе одновременно и длительность которых составляет не менее 30 минут. Все перечисленные виды работ называются оценочными процедурами.</t>
  </si>
  <si>
    <t>Внутренняя оценочная процедура:</t>
  </si>
  <si>
    <t>Длительность контрольной работы, являющейся формой письменной проверки результатов обучения с целью оценки уровня достижения предметных и (или) метапредметных результатов, на уровне НОО составляет один урок (не более чем 45 минут), контрольные работы проводятся, начиная со 2 класса; на уровне ООО и СОО составляет от одного до двух уроков (не более чем 45 минут каждый).</t>
  </si>
  <si>
    <t xml:space="preserve">Уровни 
ОП </t>
  </si>
  <si>
    <t>Федеральный</t>
  </si>
  <si>
    <t>Утверждено</t>
  </si>
  <si>
    <t>Положения Рекомендаций Рособрнадзора:</t>
  </si>
  <si>
    <r>
      <rPr>
        <sz val="10"/>
        <color theme="1"/>
        <rFont val="Symbol"/>
      </rPr>
      <t xml:space="preserve">· </t>
    </r>
    <r>
      <rPr>
        <sz val="10"/>
        <color theme="1"/>
        <rFont val="Times New Roman"/>
      </rPr>
      <t xml:space="preserve">стартовая диагностика;                            </t>
    </r>
    <r>
      <rPr>
        <sz val="10"/>
        <color theme="1"/>
        <rFont val="Symbol"/>
      </rPr>
      <t>·</t>
    </r>
    <r>
      <rPr>
        <sz val="10"/>
        <color theme="1"/>
        <rFont val="Times New Roman"/>
      </rPr>
      <t xml:space="preserve"> текущая оценка;                                              </t>
    </r>
    <r>
      <rPr>
        <sz val="10"/>
        <color theme="1"/>
        <rFont val="Symbol"/>
      </rPr>
      <t>·</t>
    </r>
    <r>
      <rPr>
        <sz val="10"/>
        <color theme="1"/>
        <rFont val="Times New Roman"/>
      </rPr>
      <t xml:space="preserve"> тематическая оценка;                                      </t>
    </r>
    <r>
      <rPr>
        <sz val="10"/>
        <color theme="1"/>
        <rFont val="Symbol"/>
      </rPr>
      <t xml:space="preserve">· </t>
    </r>
    <r>
      <rPr>
        <sz val="10"/>
        <color theme="1"/>
        <rFont val="Times New Roman"/>
      </rPr>
      <t>итоговая оценка</t>
    </r>
  </si>
  <si>
    <r>
      <rPr>
        <sz val="10"/>
        <color theme="1"/>
        <rFont val="Symbol"/>
      </rPr>
      <t xml:space="preserve">· </t>
    </r>
    <r>
      <rPr>
        <sz val="10"/>
        <color theme="1"/>
        <rFont val="Times New Roman"/>
      </rPr>
      <t xml:space="preserve">стартовая диагностика;                            </t>
    </r>
    <r>
      <rPr>
        <sz val="10"/>
        <color theme="1"/>
        <rFont val="Symbol"/>
      </rPr>
      <t>·</t>
    </r>
    <r>
      <rPr>
        <sz val="10"/>
        <color theme="1"/>
        <rFont val="Times New Roman"/>
      </rPr>
      <t xml:space="preserve"> текущая оценка;                                              </t>
    </r>
    <r>
      <rPr>
        <sz val="10"/>
        <color theme="1"/>
        <rFont val="Symbol"/>
      </rPr>
      <t>·</t>
    </r>
    <r>
      <rPr>
        <sz val="10"/>
        <color theme="1"/>
        <rFont val="Times New Roman"/>
      </rPr>
      <t xml:space="preserve"> тематическая оценка;                                      </t>
    </r>
    <r>
      <rPr>
        <sz val="10"/>
        <color theme="1"/>
        <rFont val="Symbol"/>
      </rPr>
      <t xml:space="preserve">· </t>
    </r>
    <r>
      <rPr>
        <sz val="10"/>
        <color theme="1"/>
        <rFont val="Times New Roman"/>
      </rPr>
      <t>итоговая оценка</t>
    </r>
  </si>
  <si>
    <r>
      <rPr>
        <sz val="10"/>
        <color theme="1"/>
        <rFont val="Symbol"/>
      </rPr>
      <t xml:space="preserve">· </t>
    </r>
    <r>
      <rPr>
        <sz val="10"/>
        <color theme="1"/>
        <rFont val="Times New Roman"/>
      </rPr>
      <t xml:space="preserve">стартовая диагностика;                            </t>
    </r>
    <r>
      <rPr>
        <sz val="10"/>
        <color theme="1"/>
        <rFont val="Symbol"/>
      </rPr>
      <t>·</t>
    </r>
    <r>
      <rPr>
        <sz val="10"/>
        <color theme="1"/>
        <rFont val="Times New Roman"/>
      </rPr>
      <t xml:space="preserve"> текущая оценка;                                              </t>
    </r>
    <r>
      <rPr>
        <sz val="10"/>
        <color theme="1"/>
        <rFont val="Symbol"/>
      </rPr>
      <t>·</t>
    </r>
    <r>
      <rPr>
        <sz val="10"/>
        <color theme="1"/>
        <rFont val="Times New Roman"/>
      </rPr>
      <t xml:space="preserve"> тематическая оценка;                                      </t>
    </r>
    <r>
      <rPr>
        <sz val="10"/>
        <color theme="1"/>
        <rFont val="Symbol"/>
      </rPr>
      <t xml:space="preserve">· </t>
    </r>
    <r>
      <rPr>
        <sz val="10"/>
        <color theme="1"/>
        <rFont val="Times New Roman"/>
      </rPr>
      <t>итоговая оценка</t>
    </r>
  </si>
  <si>
    <t>Региональный</t>
  </si>
  <si>
    <t>Приказ №</t>
  </si>
  <si>
    <t>141 од</t>
  </si>
  <si>
    <t>Приказ об изменениях</t>
  </si>
  <si>
    <t>- проводить оценочные процедуры по каждому учебному предмету в одной параллели классов не чаще 1 раза в 2,5 недели. При этом объем учебного времени, затрачиваемого на проведение оценочных  процедур, не должен превышать 10% от всего объема учебного времени, отводимого на изучение данного учебного предмета в данной параллели в текущем учебном году
- не проводить для обучающихся одного класса более одной оценочной процедуры в день, не проводить оценочные процедуры на первом и последнем уроках, за исключением учебных
- предметов, по которым проводится не более 1 урока в неделю, причем этот урок является первым или последним в расписании
- не проводить оценочные процедуры на первом и последнем уроках, за исключением учебных предметов, по которым проводится не более 1 урока в неделю, причем этот урок является первым или последним в расписании.</t>
  </si>
  <si>
    <t>Дата утверждения</t>
  </si>
  <si>
    <t xml:space="preserve">Дата изменений </t>
  </si>
  <si>
    <t>Список сокращений видов ОП:</t>
  </si>
  <si>
    <t>КР</t>
  </si>
  <si>
    <t>- контрольная работа</t>
  </si>
  <si>
    <t>Период (полугодие, год)</t>
  </si>
  <si>
    <t xml:space="preserve"> 2026-2027 уч. год</t>
  </si>
  <si>
    <t>РСИ</t>
  </si>
  <si>
    <r>
      <rPr>
        <sz val="10"/>
        <color theme="1"/>
        <rFont val="Times New Roman"/>
      </rPr>
      <t>- региональное сопоставительное исследование</t>
    </r>
  </si>
  <si>
    <r>
      <rPr>
        <sz val="10"/>
        <color theme="1"/>
        <rFont val="Times New Roman"/>
      </rPr>
      <t>- региональное сопоставительное исследование</t>
    </r>
  </si>
  <si>
    <r>
      <rPr>
        <sz val="10"/>
        <color theme="1"/>
        <rFont val="Times New Roman"/>
      </rPr>
      <t>- региональное сопоставительное исследование</t>
    </r>
  </si>
  <si>
    <t xml:space="preserve">ВПР </t>
  </si>
  <si>
    <r>
      <rPr>
        <sz val="10"/>
        <color theme="1"/>
        <rFont val="Times New Roman"/>
      </rPr>
      <t>-Всероссийская проверочная работа, НСИ - национальные сопоставительные исследования качества образования</t>
    </r>
  </si>
  <si>
    <r>
      <rPr>
        <sz val="10"/>
        <color theme="1"/>
        <rFont val="Times New Roman"/>
      </rPr>
      <t>-Всероссийская проверочная работа, НСИ - национальные сопоставительные исследования качества образования</t>
    </r>
  </si>
  <si>
    <t>3 класс</t>
  </si>
  <si>
    <t>2026/2027 учебный год</t>
  </si>
  <si>
    <r>
      <rPr>
        <sz val="10"/>
        <color theme="1"/>
        <rFont val="Times New Roman"/>
      </rPr>
      <t>-Всероссийская проверочная работа, НСИ - национальные сопоставительные исследования качества образования</t>
    </r>
  </si>
  <si>
    <t>1 класс</t>
  </si>
  <si>
    <t>2 класс</t>
  </si>
  <si>
    <t>Всего оценочных процедур за учебный год</t>
  </si>
  <si>
    <t>Количество часов по УП</t>
  </si>
  <si>
    <t>% соотношения количества оценочных процедур к количеству часов по УП</t>
  </si>
  <si>
    <t>Оценочная процедура/предмет</t>
  </si>
  <si>
    <t>класс</t>
  </si>
  <si>
    <t>месяц</t>
  </si>
  <si>
    <t>сентябрь</t>
  </si>
  <si>
    <t>октябрь</t>
  </si>
  <si>
    <t>ноябрь</t>
  </si>
  <si>
    <t>декабрь</t>
  </si>
  <si>
    <t>январь</t>
  </si>
  <si>
    <t>февраль</t>
  </si>
  <si>
    <t>март</t>
  </si>
  <si>
    <t>апрель</t>
  </si>
  <si>
    <t>май</t>
  </si>
  <si>
    <t>июнь</t>
  </si>
  <si>
    <t>неделя</t>
  </si>
  <si>
    <t>Оценочные 
процедуры ОО</t>
  </si>
  <si>
    <t>Русский язык</t>
  </si>
  <si>
    <t>3а</t>
  </si>
  <si>
    <t xml:space="preserve">Оценочные 
процедуры </t>
  </si>
  <si>
    <r>
      <rPr>
        <sz val="10"/>
        <color theme="1"/>
        <rFont val="Symbol"/>
      </rPr>
      <t xml:space="preserve">· </t>
    </r>
    <r>
      <rPr>
        <sz val="10"/>
        <color theme="1"/>
        <rFont val="Times New Roman"/>
      </rPr>
      <t xml:space="preserve">стартовая диагностика;                            </t>
    </r>
    <r>
      <rPr>
        <sz val="10"/>
        <color theme="1"/>
        <rFont val="Symbol"/>
      </rPr>
      <t>·</t>
    </r>
    <r>
      <rPr>
        <sz val="10"/>
        <color theme="1"/>
        <rFont val="Times New Roman"/>
      </rPr>
      <t xml:space="preserve"> текущая оценка;                                              </t>
    </r>
    <r>
      <rPr>
        <sz val="10"/>
        <color theme="1"/>
        <rFont val="Symbol"/>
      </rPr>
      <t>·</t>
    </r>
    <r>
      <rPr>
        <sz val="10"/>
        <color theme="1"/>
        <rFont val="Times New Roman"/>
      </rPr>
      <t xml:space="preserve"> тематическая оценка;                                      </t>
    </r>
    <r>
      <rPr>
        <sz val="10"/>
        <color theme="1"/>
        <rFont val="Symbol"/>
      </rPr>
      <t xml:space="preserve">· </t>
    </r>
    <r>
      <rPr>
        <sz val="10"/>
        <color theme="1"/>
        <rFont val="Times New Roman"/>
      </rPr>
      <t>итоговая оценка</t>
    </r>
  </si>
  <si>
    <t>1а</t>
  </si>
  <si>
    <t>2а</t>
  </si>
  <si>
    <t>3б</t>
  </si>
  <si>
    <t>3в</t>
  </si>
  <si>
    <t>1б</t>
  </si>
  <si>
    <t>3г</t>
  </si>
  <si>
    <r>
      <rPr>
        <sz val="10"/>
        <color theme="1"/>
        <rFont val="Times New Roman"/>
      </rPr>
      <t>- региональное сопоставительное исследование</t>
    </r>
  </si>
  <si>
    <t>Математика</t>
  </si>
  <si>
    <t>2б</t>
  </si>
  <si>
    <t>1в</t>
  </si>
  <si>
    <r>
      <rPr>
        <sz val="10"/>
        <color theme="1"/>
        <rFont val="Times New Roman"/>
      </rPr>
      <t>-Всероссийская проверочная работа, НСИ - национальные сопоставительные исследования качества образования</t>
    </r>
  </si>
  <si>
    <t>4 класс</t>
  </si>
  <si>
    <t>2в</t>
  </si>
  <si>
    <t>1г</t>
  </si>
  <si>
    <t>2г</t>
  </si>
  <si>
    <t>Литературное чтение</t>
  </si>
  <si>
    <t>Окружающий мир</t>
  </si>
  <si>
    <t>4а</t>
  </si>
  <si>
    <t>4б</t>
  </si>
  <si>
    <t>Иностранный язык (английский)</t>
  </si>
  <si>
    <t>4в</t>
  </si>
  <si>
    <t>4г</t>
  </si>
  <si>
    <t>4д</t>
  </si>
  <si>
    <t>ИЗО</t>
  </si>
  <si>
    <t>Музыка</t>
  </si>
  <si>
    <t>Труд (технология)</t>
  </si>
  <si>
    <t>Физическая культура</t>
  </si>
  <si>
    <t>Основы религиозных культур и светской этики</t>
  </si>
  <si>
    <r>
      <rPr>
        <sz val="10"/>
        <color theme="1"/>
        <rFont val="Symbol"/>
      </rPr>
      <t xml:space="preserve">· </t>
    </r>
    <r>
      <rPr>
        <sz val="10"/>
        <color theme="1"/>
        <rFont val="Times New Roman"/>
      </rPr>
      <t xml:space="preserve">стартовая диагностика;                            </t>
    </r>
    <r>
      <rPr>
        <sz val="10"/>
        <color theme="1"/>
        <rFont val="Symbol"/>
      </rPr>
      <t>·</t>
    </r>
    <r>
      <rPr>
        <sz val="10"/>
        <color theme="1"/>
        <rFont val="Times New Roman"/>
      </rPr>
      <t xml:space="preserve"> текущая оценка;                                              </t>
    </r>
    <r>
      <rPr>
        <sz val="10"/>
        <color theme="1"/>
        <rFont val="Symbol"/>
      </rPr>
      <t>·</t>
    </r>
    <r>
      <rPr>
        <sz val="10"/>
        <color theme="1"/>
        <rFont val="Times New Roman"/>
      </rPr>
      <t xml:space="preserve"> тематическая оценка;                                      </t>
    </r>
    <r>
      <rPr>
        <sz val="10"/>
        <color theme="1"/>
        <rFont val="Symbol"/>
      </rPr>
      <t xml:space="preserve">· </t>
    </r>
    <r>
      <rPr>
        <sz val="10"/>
        <color theme="1"/>
        <rFont val="Times New Roman"/>
      </rPr>
      <t>итоговая оценка</t>
    </r>
  </si>
  <si>
    <r>
      <rPr>
        <sz val="10"/>
        <color theme="1"/>
        <rFont val="Times New Roman"/>
      </rPr>
      <t>- региональное сопоставительное исследование</t>
    </r>
  </si>
  <si>
    <r>
      <rPr>
        <sz val="10"/>
        <color theme="1"/>
        <rFont val="Times New Roman"/>
      </rPr>
      <t>-Всероссийская проверочная работа, НСИ - национальные сопоставительные исследования качества образования</t>
    </r>
  </si>
  <si>
    <t>5 класс</t>
  </si>
  <si>
    <t>5а</t>
  </si>
  <si>
    <t>5б</t>
  </si>
  <si>
    <t>5в</t>
  </si>
  <si>
    <t>5г</t>
  </si>
  <si>
    <t>Литература</t>
  </si>
  <si>
    <r>
      <rPr>
        <sz val="10"/>
        <color theme="1"/>
        <rFont val="Symbol"/>
      </rPr>
      <t xml:space="preserve">· </t>
    </r>
    <r>
      <rPr>
        <sz val="10"/>
        <color theme="1"/>
        <rFont val="Times New Roman"/>
      </rPr>
      <t xml:space="preserve">стартовая диагностика;                            </t>
    </r>
    <r>
      <rPr>
        <sz val="10"/>
        <color theme="1"/>
        <rFont val="Symbol"/>
      </rPr>
      <t>·</t>
    </r>
    <r>
      <rPr>
        <sz val="10"/>
        <color theme="1"/>
        <rFont val="Times New Roman"/>
      </rPr>
      <t xml:space="preserve"> текущая оценка;                                              </t>
    </r>
    <r>
      <rPr>
        <sz val="10"/>
        <color theme="1"/>
        <rFont val="Symbol"/>
      </rPr>
      <t>·</t>
    </r>
    <r>
      <rPr>
        <sz val="10"/>
        <color theme="1"/>
        <rFont val="Times New Roman"/>
      </rPr>
      <t xml:space="preserve"> тематическая оценка;                                      </t>
    </r>
    <r>
      <rPr>
        <sz val="10"/>
        <color theme="1"/>
        <rFont val="Symbol"/>
      </rPr>
      <t xml:space="preserve">· </t>
    </r>
    <r>
      <rPr>
        <sz val="10"/>
        <color theme="1"/>
        <rFont val="Times New Roman"/>
      </rPr>
      <t>итоговая оценка</t>
    </r>
  </si>
  <si>
    <r>
      <rPr>
        <sz val="10"/>
        <color theme="1"/>
        <rFont val="Symbol"/>
      </rPr>
      <t xml:space="preserve">· </t>
    </r>
    <r>
      <rPr>
        <sz val="10"/>
        <color theme="1"/>
        <rFont val="Times New Roman"/>
      </rPr>
      <t xml:space="preserve">стартовая диагностика;                            </t>
    </r>
    <r>
      <rPr>
        <sz val="10"/>
        <color theme="1"/>
        <rFont val="Symbol"/>
      </rPr>
      <t>·</t>
    </r>
    <r>
      <rPr>
        <sz val="10"/>
        <color theme="1"/>
        <rFont val="Times New Roman"/>
      </rPr>
      <t xml:space="preserve"> текущая оценка;                                              </t>
    </r>
    <r>
      <rPr>
        <sz val="10"/>
        <color theme="1"/>
        <rFont val="Symbol"/>
      </rPr>
      <t>·</t>
    </r>
    <r>
      <rPr>
        <sz val="10"/>
        <color theme="1"/>
        <rFont val="Times New Roman"/>
      </rPr>
      <t xml:space="preserve"> тематическая оценка;                                      </t>
    </r>
    <r>
      <rPr>
        <sz val="10"/>
        <color theme="1"/>
        <rFont val="Symbol"/>
      </rPr>
      <t xml:space="preserve">· </t>
    </r>
    <r>
      <rPr>
        <sz val="10"/>
        <color theme="1"/>
        <rFont val="Times New Roman"/>
      </rPr>
      <t>итоговая оценка</t>
    </r>
  </si>
  <si>
    <r>
      <rPr>
        <sz val="10"/>
        <color theme="1"/>
        <rFont val="Times New Roman"/>
      </rPr>
      <t>- региональное сопоставительное исследование</t>
    </r>
  </si>
  <si>
    <r>
      <rPr>
        <sz val="10"/>
        <color theme="1"/>
        <rFont val="Times New Roman"/>
      </rPr>
      <t>-Всероссийская проверочная работа, НСИ - национальные сопоставительные исследования качества образования</t>
    </r>
  </si>
  <si>
    <t>6 класс</t>
  </si>
  <si>
    <t>История</t>
  </si>
  <si>
    <r>
      <rPr>
        <sz val="10"/>
        <color theme="1"/>
        <rFont val="Times New Roman"/>
      </rPr>
      <t>- региональное сопоставительное исследование</t>
    </r>
  </si>
  <si>
    <t>6а</t>
  </si>
  <si>
    <r>
      <rPr>
        <sz val="10"/>
        <color theme="1"/>
        <rFont val="Times New Roman"/>
      </rPr>
      <t>-Всероссийская проверочная работа, НСИ - национальные сопоставительные исследования качества образования</t>
    </r>
  </si>
  <si>
    <t>7 класс</t>
  </si>
  <si>
    <t>6б</t>
  </si>
  <si>
    <t>6в</t>
  </si>
  <si>
    <r>
      <rPr>
        <sz val="10"/>
        <color theme="1"/>
        <rFont val="Symbol"/>
      </rPr>
      <t xml:space="preserve">· </t>
    </r>
    <r>
      <rPr>
        <sz val="10"/>
        <color theme="1"/>
        <rFont val="Times New Roman"/>
      </rPr>
      <t xml:space="preserve">стартовая диагностика;                            </t>
    </r>
    <r>
      <rPr>
        <sz val="10"/>
        <color theme="1"/>
        <rFont val="Symbol"/>
      </rPr>
      <t>·</t>
    </r>
    <r>
      <rPr>
        <sz val="10"/>
        <color theme="1"/>
        <rFont val="Times New Roman"/>
      </rPr>
      <t xml:space="preserve"> текущая оценка;                                              </t>
    </r>
    <r>
      <rPr>
        <sz val="10"/>
        <color theme="1"/>
        <rFont val="Symbol"/>
      </rPr>
      <t>·</t>
    </r>
    <r>
      <rPr>
        <sz val="10"/>
        <color theme="1"/>
        <rFont val="Times New Roman"/>
      </rPr>
      <t xml:space="preserve"> тематическая оценка;                                      </t>
    </r>
    <r>
      <rPr>
        <sz val="10"/>
        <color theme="1"/>
        <rFont val="Symbol"/>
      </rPr>
      <t xml:space="preserve">· </t>
    </r>
    <r>
      <rPr>
        <sz val="10"/>
        <color theme="1"/>
        <rFont val="Times New Roman"/>
      </rPr>
      <t>итоговая оценка</t>
    </r>
  </si>
  <si>
    <t>6г</t>
  </si>
  <si>
    <t>География</t>
  </si>
  <si>
    <r>
      <rPr>
        <sz val="10"/>
        <color rgb="FF000000"/>
        <rFont val="Times New Roman"/>
      </rPr>
      <t>5г</t>
    </r>
  </si>
  <si>
    <t>Биология</t>
  </si>
  <si>
    <r>
      <rPr>
        <sz val="10"/>
        <color theme="1"/>
        <rFont val="Times New Roman"/>
      </rPr>
      <t>- региональное сопоставительное исследование</t>
    </r>
  </si>
  <si>
    <t>7а</t>
  </si>
  <si>
    <r>
      <rPr>
        <sz val="10"/>
        <color theme="1"/>
        <rFont val="Times New Roman"/>
      </rPr>
      <t>-Всероссийская проверочная работа, НСИ - национальные сопоставительные исследования качества образования</t>
    </r>
  </si>
  <si>
    <t>8 класс</t>
  </si>
  <si>
    <t>7б</t>
  </si>
  <si>
    <t>7в</t>
  </si>
  <si>
    <r>
      <rPr>
        <sz val="10"/>
        <color rgb="FF000000"/>
        <rFont val="Times New Roman"/>
      </rPr>
      <t>5г</t>
    </r>
  </si>
  <si>
    <t>7г</t>
  </si>
  <si>
    <t>8а</t>
  </si>
  <si>
    <t>8б</t>
  </si>
  <si>
    <t>8в</t>
  </si>
  <si>
    <t>Алгебра</t>
  </si>
  <si>
    <t>Геометрия</t>
  </si>
  <si>
    <t>Вероятность и статистика</t>
  </si>
  <si>
    <t>Информатика</t>
  </si>
  <si>
    <t>Физика</t>
  </si>
  <si>
    <t>Химия</t>
  </si>
  <si>
    <t>ПР</t>
  </si>
  <si>
    <t>Основы безопасности и защиты Родины</t>
  </si>
  <si>
    <r>
      <rPr>
        <sz val="10"/>
        <color theme="1"/>
        <rFont val="Symbol"/>
      </rPr>
      <t xml:space="preserve">· </t>
    </r>
    <r>
      <rPr>
        <sz val="10"/>
        <color theme="1"/>
        <rFont val="Times New Roman"/>
      </rPr>
      <t xml:space="preserve">стартовая диагностика;                            </t>
    </r>
    <r>
      <rPr>
        <sz val="10"/>
        <color theme="1"/>
        <rFont val="Symbol"/>
      </rPr>
      <t>·</t>
    </r>
    <r>
      <rPr>
        <sz val="10"/>
        <color theme="1"/>
        <rFont val="Times New Roman"/>
      </rPr>
      <t xml:space="preserve"> текущая оценка;                                              </t>
    </r>
    <r>
      <rPr>
        <sz val="10"/>
        <color theme="1"/>
        <rFont val="Symbol"/>
      </rPr>
      <t>·</t>
    </r>
    <r>
      <rPr>
        <sz val="10"/>
        <color theme="1"/>
        <rFont val="Times New Roman"/>
      </rPr>
      <t xml:space="preserve"> тематическая оценка;                                      </t>
    </r>
    <r>
      <rPr>
        <sz val="10"/>
        <color theme="1"/>
        <rFont val="Symbol"/>
      </rPr>
      <t xml:space="preserve">· </t>
    </r>
    <r>
      <rPr>
        <sz val="10"/>
        <color theme="1"/>
        <rFont val="Times New Roman"/>
      </rPr>
      <t>итоговая оценка</t>
    </r>
  </si>
  <si>
    <t>ЗП</t>
  </si>
  <si>
    <t>Защита проекта</t>
  </si>
  <si>
    <t>ПЗП</t>
  </si>
  <si>
    <t>предварительная защита проектов</t>
  </si>
  <si>
    <r>
      <rPr>
        <sz val="10"/>
        <color theme="1"/>
        <rFont val="Times New Roman"/>
      </rPr>
      <t>- региональное сопоставительное исследование</t>
    </r>
  </si>
  <si>
    <r>
      <rPr>
        <sz val="10"/>
        <color theme="1"/>
        <rFont val="Times New Roman"/>
      </rPr>
      <t>-Всероссийская проверочная работа, НСИ - национальные сопоставительные исследования качества образования</t>
    </r>
  </si>
  <si>
    <t>9 класс</t>
  </si>
  <si>
    <t>9а</t>
  </si>
  <si>
    <t>ИС</t>
  </si>
  <si>
    <r>
      <rPr>
        <sz val="10"/>
        <color theme="1"/>
        <rFont val="Symbol"/>
      </rPr>
      <t xml:space="preserve">· </t>
    </r>
    <r>
      <rPr>
        <sz val="10"/>
        <color theme="1"/>
        <rFont val="Times New Roman"/>
      </rPr>
      <t xml:space="preserve">стартовая диагностика;                            </t>
    </r>
    <r>
      <rPr>
        <sz val="10"/>
        <color theme="1"/>
        <rFont val="Symbol"/>
      </rPr>
      <t>·</t>
    </r>
    <r>
      <rPr>
        <sz val="10"/>
        <color theme="1"/>
        <rFont val="Times New Roman"/>
      </rPr>
      <t xml:space="preserve"> текущая оценка;                                              </t>
    </r>
    <r>
      <rPr>
        <sz val="10"/>
        <color theme="1"/>
        <rFont val="Symbol"/>
      </rPr>
      <t>·</t>
    </r>
    <r>
      <rPr>
        <sz val="10"/>
        <color theme="1"/>
        <rFont val="Times New Roman"/>
      </rPr>
      <t xml:space="preserve"> тематическая оценка;                                      </t>
    </r>
    <r>
      <rPr>
        <sz val="10"/>
        <color theme="1"/>
        <rFont val="Symbol"/>
      </rPr>
      <t xml:space="preserve">· </t>
    </r>
    <r>
      <rPr>
        <sz val="10"/>
        <color theme="1"/>
        <rFont val="Times New Roman"/>
      </rPr>
      <t>итоговая оценка</t>
    </r>
  </si>
  <si>
    <t>9б</t>
  </si>
  <si>
    <t>9в</t>
  </si>
  <si>
    <r>
      <rPr>
        <sz val="10"/>
        <color theme="1"/>
        <rFont val="Times New Roman"/>
      </rPr>
      <t>- региональное сопоставительное исследование</t>
    </r>
  </si>
  <si>
    <r>
      <rPr>
        <sz val="10"/>
        <color theme="1"/>
        <rFont val="Times New Roman"/>
      </rPr>
      <t>-Всероссийская проверочная работа, НСИ - национальные сопоставительные исследования качества образования</t>
    </r>
  </si>
  <si>
    <t>10 класс</t>
  </si>
  <si>
    <t>Алгебра и начала математического анализа</t>
  </si>
  <si>
    <t>Обществознание</t>
  </si>
  <si>
    <t>Индивидуальный проект</t>
  </si>
  <si>
    <r>
      <rPr>
        <sz val="10"/>
        <color theme="1"/>
        <rFont val="Symbol"/>
      </rPr>
      <t xml:space="preserve">· </t>
    </r>
    <r>
      <rPr>
        <sz val="10"/>
        <color theme="1"/>
        <rFont val="Times New Roman"/>
      </rPr>
      <t xml:space="preserve">стартовая диагностика;                            </t>
    </r>
    <r>
      <rPr>
        <sz val="10"/>
        <color theme="1"/>
        <rFont val="Symbol"/>
      </rPr>
      <t>·</t>
    </r>
    <r>
      <rPr>
        <sz val="10"/>
        <color theme="1"/>
        <rFont val="Times New Roman"/>
      </rPr>
      <t xml:space="preserve"> текущая оценка;                                              </t>
    </r>
    <r>
      <rPr>
        <sz val="10"/>
        <color theme="1"/>
        <rFont val="Symbol"/>
      </rPr>
      <t>·</t>
    </r>
    <r>
      <rPr>
        <sz val="10"/>
        <color theme="1"/>
        <rFont val="Times New Roman"/>
      </rPr>
      <t xml:space="preserve"> тематическая оценка;                                      </t>
    </r>
    <r>
      <rPr>
        <sz val="10"/>
        <color theme="1"/>
        <rFont val="Symbol"/>
      </rPr>
      <t xml:space="preserve">· </t>
    </r>
    <r>
      <rPr>
        <sz val="10"/>
        <color theme="1"/>
        <rFont val="Times New Roman"/>
      </rPr>
      <t>итоговая оценка</t>
    </r>
  </si>
  <si>
    <r>
      <rPr>
        <sz val="10"/>
        <color theme="1"/>
        <rFont val="Times New Roman"/>
      </rPr>
      <t>- региональное сопоставительное исследование</t>
    </r>
  </si>
  <si>
    <t>_</t>
  </si>
  <si>
    <r>
      <rPr>
        <sz val="10"/>
        <color theme="1"/>
        <rFont val="Times New Roman"/>
      </rPr>
      <t>-Всероссийская проверочная работа, НСИ - национальные сопоставительные исследования качества образования</t>
    </r>
  </si>
  <si>
    <t>11 класс</t>
  </si>
  <si>
    <t xml:space="preserve">КР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</si>
</sst>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%"/>
  </numFmts>
  <fonts count="33">
    <font>
      <sz val="11"/>
      <color theme="1"/>
      <name val="Calibri"/>
      <scheme val="minor"/>
    </font>
    <font>
      <b/>
      <sz val="8"/>
      <color theme="1"/>
      <name val="Times New Roman"/>
    </font>
    <font>
      <sz val="11"/>
      <color theme="1"/>
      <name val="Calibri"/>
      <scheme val="minor"/>
    </font>
    <font>
      <sz val="14"/>
      <color theme="1"/>
      <name val="Times New Roman"/>
    </font>
    <font>
      <b/>
      <sz val="14"/>
      <color theme="1"/>
      <name val="Times New Roman"/>
    </font>
    <font>
      <sz val="12"/>
      <color theme="1"/>
      <name val="Times New Roman"/>
    </font>
    <font>
      <sz val="11"/>
      <name val="Calibri"/>
    </font>
    <font>
      <sz val="14"/>
      <color theme="1"/>
      <name val="Noto Sans Symbols"/>
    </font>
    <font>
      <sz val="11"/>
      <color theme="1"/>
      <name val="Calibri"/>
    </font>
    <font>
      <b/>
      <sz val="20"/>
      <color theme="1"/>
      <name val="Times New Roman"/>
    </font>
    <font>
      <b/>
      <sz val="12"/>
      <color theme="1"/>
      <name val="Times New Roman"/>
    </font>
    <font>
      <sz val="10"/>
      <color theme="1"/>
      <name val="Times New Roman"/>
    </font>
    <font>
      <sz val="11"/>
      <color theme="1"/>
      <name val="Times New Roman"/>
    </font>
    <font>
      <sz val="20"/>
      <color theme="1"/>
      <name val="Times New Roman"/>
    </font>
    <font>
      <u/>
      <sz val="10"/>
      <color theme="1"/>
      <name val="Times New Roman"/>
    </font>
    <font>
      <sz val="9"/>
      <color theme="1"/>
      <name val="Times New Roman"/>
    </font>
    <font>
      <sz val="7"/>
      <color theme="1"/>
      <name val="Times New Roman"/>
    </font>
    <font>
      <sz val="20"/>
      <color rgb="FF000000"/>
      <name val="Times New Roman"/>
    </font>
    <font>
      <sz val="10"/>
      <color rgb="FF000000"/>
      <name val="Times New Roman"/>
    </font>
    <font>
      <sz val="8"/>
      <color rgb="FF000000"/>
      <name val="Times New Roman"/>
    </font>
    <font>
      <sz val="11"/>
      <color rgb="FF000000"/>
      <name val="&quot;Times New Roman&quot;"/>
    </font>
    <font>
      <sz val="8"/>
      <color theme="1"/>
      <name val="Times New Roman"/>
    </font>
    <font>
      <sz val="8"/>
      <color rgb="FF000000"/>
      <name val="&quot;Times New Roman&quot;"/>
    </font>
    <font>
      <sz val="11"/>
      <color rgb="FF000000"/>
      <name val="&quot;Times New Roman&quot;"/>
    </font>
    <font>
      <sz val="11"/>
      <color rgb="FF000000"/>
      <name val="Calibri"/>
    </font>
    <font>
      <sz val="11"/>
      <color theme="1"/>
      <name val="Times New Roman"/>
    </font>
    <font>
      <sz val="11"/>
      <color rgb="FF000000"/>
      <name val="Calibri"/>
    </font>
    <font>
      <sz val="20"/>
      <color rgb="FF000000"/>
      <name val="&quot;Times New Roman&quot;"/>
    </font>
    <font>
      <u/>
      <sz val="10"/>
      <color theme="1"/>
      <name val="Times New Roman"/>
    </font>
    <font>
      <sz val="14"/>
      <color rgb="FF000000"/>
      <name val="Times New Roman"/>
    </font>
    <font>
      <sz val="14"/>
      <color theme="1"/>
      <name val="Symbol"/>
    </font>
    <font>
      <i/>
      <sz val="14"/>
      <color theme="1"/>
      <name val="Times New Roman"/>
    </font>
    <font>
      <sz val="10"/>
      <color theme="1"/>
      <name val="Symbol"/>
    </font>
  </fonts>
  <fills count="13">
    <fill>
      <patternFill patternType="none"/>
    </fill>
    <fill>
      <patternFill patternType="gray125"/>
    </fill>
    <fill>
      <patternFill patternType="solid">
        <fgColor rgb="FFDADADA"/>
        <bgColor rgb="FFDADADA"/>
      </patternFill>
    </fill>
    <fill>
      <patternFill patternType="solid">
        <fgColor rgb="FF92D050"/>
        <bgColor rgb="FF92D050"/>
      </patternFill>
    </fill>
    <fill>
      <patternFill patternType="solid">
        <fgColor rgb="FFFFFF00"/>
        <bgColor rgb="FFFFFF00"/>
      </patternFill>
    </fill>
    <fill>
      <patternFill patternType="solid">
        <fgColor rgb="FFFFC000"/>
        <bgColor rgb="FFFFC000"/>
      </patternFill>
    </fill>
    <fill>
      <patternFill patternType="solid">
        <fgColor theme="7"/>
        <bgColor theme="7"/>
      </patternFill>
    </fill>
    <fill>
      <patternFill patternType="solid">
        <fgColor rgb="FFFFFFFF"/>
        <bgColor rgb="FFFFFFFF"/>
      </patternFill>
    </fill>
    <fill>
      <patternFill patternType="solid">
        <fgColor rgb="FF00FFFF"/>
        <bgColor rgb="FF00FFFF"/>
      </patternFill>
    </fill>
    <fill>
      <patternFill patternType="solid">
        <fgColor rgb="FFE7E6E6"/>
        <bgColor rgb="FFE7E6E6"/>
      </patternFill>
    </fill>
    <fill>
      <patternFill patternType="solid">
        <fgColor theme="0"/>
        <bgColor theme="0"/>
      </patternFill>
    </fill>
    <fill>
      <patternFill patternType="solid">
        <fgColor rgb="FF00FF00"/>
        <bgColor rgb="FF00FF00"/>
      </patternFill>
    </fill>
    <fill>
      <patternFill patternType="solid">
        <fgColor rgb="FFF1C232"/>
        <bgColor rgb="FFF1C232"/>
      </patternFill>
    </fill>
  </fills>
  <borders count="2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03">
    <xf numFmtId="0" fontId="0" fillId="0" borderId="0" xfId="0" applyFont="1" applyAlignment="1"/>
    <xf numFmtId="0" fontId="1" fillId="0" borderId="0" xfId="0" applyFont="1" applyAlignment="1">
      <alignment horizontal="center" vertical="center"/>
    </xf>
    <xf numFmtId="0" fontId="2" fillId="0" borderId="0" xfId="0" applyFont="1" applyAlignme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 shrinkToFit="1"/>
    </xf>
    <xf numFmtId="0" fontId="8" fillId="0" borderId="0" xfId="0" applyFont="1" applyAlignment="1">
      <alignment shrinkToFit="1"/>
    </xf>
    <xf numFmtId="0" fontId="5" fillId="0" borderId="0" xfId="0" applyFont="1" applyAlignment="1">
      <alignment vertical="center"/>
    </xf>
    <xf numFmtId="0" fontId="5" fillId="0" borderId="4" xfId="0" applyFont="1" applyBorder="1" applyAlignment="1">
      <alignment vertical="center"/>
    </xf>
    <xf numFmtId="0" fontId="5" fillId="0" borderId="0" xfId="0" applyFont="1"/>
    <xf numFmtId="0" fontId="9" fillId="0" borderId="0" xfId="0" applyFont="1" applyAlignment="1">
      <alignment vertical="center"/>
    </xf>
    <xf numFmtId="0" fontId="4" fillId="0" borderId="0" xfId="0" applyFont="1" applyAlignment="1">
      <alignment horizontal="left" vertical="center" shrinkToFit="1"/>
    </xf>
    <xf numFmtId="0" fontId="10" fillId="0" borderId="0" xfId="0" applyFont="1" applyAlignment="1">
      <alignment vertical="center"/>
    </xf>
    <xf numFmtId="49" fontId="5" fillId="0" borderId="5" xfId="0" applyNumberFormat="1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0" fontId="11" fillId="0" borderId="0" xfId="0" applyFont="1"/>
    <xf numFmtId="0" fontId="5" fillId="0" borderId="7" xfId="0" applyFont="1" applyBorder="1" applyAlignment="1">
      <alignment vertical="center"/>
    </xf>
    <xf numFmtId="0" fontId="13" fillId="0" borderId="0" xfId="0" applyFont="1"/>
    <xf numFmtId="0" fontId="11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49" fontId="5" fillId="0" borderId="0" xfId="0" applyNumberFormat="1" applyFont="1" applyAlignment="1">
      <alignment vertical="center"/>
    </xf>
    <xf numFmtId="49" fontId="11" fillId="3" borderId="5" xfId="0" applyNumberFormat="1" applyFont="1" applyFill="1" applyBorder="1" applyAlignment="1">
      <alignment vertical="center"/>
    </xf>
    <xf numFmtId="0" fontId="5" fillId="0" borderId="0" xfId="0" applyFont="1" applyAlignment="1">
      <alignment wrapText="1"/>
    </xf>
    <xf numFmtId="49" fontId="11" fillId="0" borderId="0" xfId="0" applyNumberFormat="1" applyFont="1" applyAlignment="1">
      <alignment vertical="center"/>
    </xf>
    <xf numFmtId="49" fontId="15" fillId="0" borderId="0" xfId="0" applyNumberFormat="1" applyFont="1" applyAlignment="1">
      <alignment vertical="center" wrapText="1"/>
    </xf>
    <xf numFmtId="49" fontId="12" fillId="0" borderId="5" xfId="0" applyNumberFormat="1" applyFont="1" applyBorder="1" applyAlignment="1">
      <alignment vertical="center"/>
    </xf>
    <xf numFmtId="49" fontId="16" fillId="0" borderId="0" xfId="0" applyNumberFormat="1" applyFont="1" applyAlignment="1">
      <alignment vertical="center" wrapText="1"/>
    </xf>
    <xf numFmtId="49" fontId="11" fillId="0" borderId="5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49" fontId="15" fillId="0" borderId="5" xfId="0" applyNumberFormat="1" applyFont="1" applyBorder="1" applyAlignment="1">
      <alignment vertical="center" wrapText="1"/>
    </xf>
    <xf numFmtId="0" fontId="11" fillId="0" borderId="5" xfId="0" applyFont="1" applyBorder="1"/>
    <xf numFmtId="49" fontId="11" fillId="0" borderId="13" xfId="0" applyNumberFormat="1" applyFont="1" applyBorder="1" applyAlignment="1">
      <alignment horizontal="center" vertical="center" wrapText="1"/>
    </xf>
    <xf numFmtId="164" fontId="11" fillId="0" borderId="0" xfId="0" applyNumberFormat="1" applyFont="1" applyAlignment="1">
      <alignment horizontal="center" vertical="center"/>
    </xf>
    <xf numFmtId="164" fontId="5" fillId="0" borderId="5" xfId="0" applyNumberFormat="1" applyFont="1" applyBorder="1" applyAlignment="1">
      <alignment vertical="center"/>
    </xf>
    <xf numFmtId="164" fontId="5" fillId="0" borderId="4" xfId="0" applyNumberFormat="1" applyFont="1" applyBorder="1" applyAlignment="1">
      <alignment vertical="center"/>
    </xf>
    <xf numFmtId="49" fontId="15" fillId="0" borderId="4" xfId="0" applyNumberFormat="1" applyFont="1" applyBorder="1" applyAlignment="1">
      <alignment vertical="center" wrapText="1"/>
    </xf>
    <xf numFmtId="0" fontId="11" fillId="6" borderId="5" xfId="0" applyFont="1" applyFill="1" applyBorder="1" applyAlignment="1">
      <alignment vertical="center"/>
    </xf>
    <xf numFmtId="0" fontId="11" fillId="0" borderId="9" xfId="0" applyFont="1" applyBorder="1" applyAlignment="1">
      <alignment wrapText="1"/>
    </xf>
    <xf numFmtId="0" fontId="11" fillId="0" borderId="9" xfId="0" applyFont="1" applyBorder="1"/>
    <xf numFmtId="0" fontId="11" fillId="0" borderId="10" xfId="0" applyFont="1" applyBorder="1" applyAlignment="1">
      <alignment wrapText="1"/>
    </xf>
    <xf numFmtId="0" fontId="11" fillId="4" borderId="5" xfId="0" applyFont="1" applyFill="1" applyBorder="1" applyAlignment="1">
      <alignment vertical="center"/>
    </xf>
    <xf numFmtId="0" fontId="11" fillId="0" borderId="11" xfId="0" applyFont="1" applyBorder="1" applyAlignment="1">
      <alignment vertical="top" wrapText="1"/>
    </xf>
    <xf numFmtId="0" fontId="11" fillId="0" borderId="4" xfId="0" applyFont="1" applyBorder="1"/>
    <xf numFmtId="0" fontId="11" fillId="0" borderId="2" xfId="0" applyFont="1" applyBorder="1"/>
    <xf numFmtId="0" fontId="8" fillId="0" borderId="2" xfId="0" applyFont="1" applyBorder="1"/>
    <xf numFmtId="0" fontId="8" fillId="0" borderId="4" xfId="0" applyFont="1" applyBorder="1"/>
    <xf numFmtId="0" fontId="5" fillId="0" borderId="4" xfId="0" applyFont="1" applyBorder="1" applyAlignment="1">
      <alignment vertical="top" wrapText="1"/>
    </xf>
    <xf numFmtId="0" fontId="5" fillId="0" borderId="12" xfId="0" applyFont="1" applyBorder="1" applyAlignment="1">
      <alignment vertical="top" wrapText="1"/>
    </xf>
    <xf numFmtId="0" fontId="11" fillId="3" borderId="5" xfId="0" applyFont="1" applyFill="1" applyBorder="1" applyAlignment="1">
      <alignment vertical="center"/>
    </xf>
    <xf numFmtId="0" fontId="18" fillId="7" borderId="5" xfId="0" applyFont="1" applyFill="1" applyBorder="1" applyAlignment="1">
      <alignment horizontal="left" vertical="center" wrapText="1"/>
    </xf>
    <xf numFmtId="0" fontId="11" fillId="0" borderId="0" xfId="0" applyFont="1" applyAlignment="1">
      <alignment wrapText="1"/>
    </xf>
    <xf numFmtId="0" fontId="19" fillId="7" borderId="5" xfId="0" applyFont="1" applyFill="1" applyBorder="1" applyAlignment="1">
      <alignment horizontal="center" vertical="center" wrapText="1"/>
    </xf>
    <xf numFmtId="0" fontId="19" fillId="8" borderId="5" xfId="0" applyFont="1" applyFill="1" applyBorder="1" applyAlignment="1">
      <alignment horizontal="center" vertical="center" wrapText="1"/>
    </xf>
    <xf numFmtId="0" fontId="18" fillId="7" borderId="16" xfId="0" applyFont="1" applyFill="1" applyBorder="1" applyAlignment="1">
      <alignment horizontal="center" vertical="center" wrapText="1"/>
    </xf>
    <xf numFmtId="0" fontId="18" fillId="0" borderId="3" xfId="0" applyFont="1" applyBorder="1" applyAlignment="1">
      <alignment vertical="center" wrapText="1"/>
    </xf>
    <xf numFmtId="0" fontId="20" fillId="0" borderId="5" xfId="0" applyFont="1" applyBorder="1"/>
    <xf numFmtId="0" fontId="20" fillId="0" borderId="5" xfId="0" applyFont="1" applyBorder="1" applyAlignment="1"/>
    <xf numFmtId="0" fontId="20" fillId="0" borderId="5" xfId="0" applyFont="1" applyBorder="1" applyAlignment="1">
      <alignment horizontal="center"/>
    </xf>
    <xf numFmtId="0" fontId="21" fillId="0" borderId="0" xfId="0" applyFont="1" applyAlignment="1">
      <alignment wrapText="1"/>
    </xf>
    <xf numFmtId="0" fontId="20" fillId="5" borderId="5" xfId="0" applyFont="1" applyFill="1" applyBorder="1" applyAlignment="1"/>
    <xf numFmtId="0" fontId="20" fillId="5" borderId="5" xfId="0" applyFont="1" applyFill="1" applyBorder="1" applyAlignment="1"/>
    <xf numFmtId="0" fontId="20" fillId="5" borderId="5" xfId="0" applyFont="1" applyFill="1" applyBorder="1" applyAlignment="1"/>
    <xf numFmtId="0" fontId="21" fillId="0" borderId="5" xfId="0" applyFont="1" applyBorder="1" applyAlignment="1">
      <alignment wrapText="1"/>
    </xf>
    <xf numFmtId="0" fontId="22" fillId="7" borderId="5" xfId="0" applyFont="1" applyFill="1" applyBorder="1" applyAlignment="1">
      <alignment horizontal="center"/>
    </xf>
    <xf numFmtId="0" fontId="11" fillId="0" borderId="5" xfId="0" applyFont="1" applyBorder="1" applyAlignment="1">
      <alignment horizontal="center" vertical="center" wrapText="1"/>
    </xf>
    <xf numFmtId="165" fontId="15" fillId="0" borderId="5" xfId="0" applyNumberFormat="1" applyFont="1" applyBorder="1" applyAlignment="1">
      <alignment horizontal="center" vertical="center" wrapText="1"/>
    </xf>
    <xf numFmtId="0" fontId="23" fillId="5" borderId="5" xfId="0" applyFont="1" applyFill="1" applyBorder="1" applyAlignment="1"/>
    <xf numFmtId="0" fontId="20" fillId="5" borderId="5" xfId="0" applyFont="1" applyFill="1" applyBorder="1" applyAlignment="1">
      <alignment horizontal="center"/>
    </xf>
    <xf numFmtId="9" fontId="15" fillId="0" borderId="5" xfId="0" applyNumberFormat="1" applyFont="1" applyBorder="1" applyAlignment="1">
      <alignment horizontal="center" vertical="center" wrapText="1"/>
    </xf>
    <xf numFmtId="0" fontId="18" fillId="5" borderId="16" xfId="0" applyFont="1" applyFill="1" applyBorder="1" applyAlignment="1">
      <alignment horizontal="center" vertical="center" wrapText="1"/>
    </xf>
    <xf numFmtId="0" fontId="20" fillId="0" borderId="5" xfId="0" applyFont="1" applyBorder="1" applyAlignment="1">
      <alignment horizontal="center"/>
    </xf>
    <xf numFmtId="0" fontId="18" fillId="7" borderId="16" xfId="0" applyFont="1" applyFill="1" applyBorder="1" applyAlignment="1">
      <alignment vertical="center" wrapText="1"/>
    </xf>
    <xf numFmtId="0" fontId="24" fillId="0" borderId="5" xfId="0" applyFont="1" applyBorder="1" applyAlignment="1"/>
    <xf numFmtId="0" fontId="20" fillId="5" borderId="5" xfId="0" applyFont="1" applyFill="1" applyBorder="1" applyAlignment="1">
      <alignment horizontal="center"/>
    </xf>
    <xf numFmtId="0" fontId="18" fillId="0" borderId="5" xfId="0" applyFont="1" applyBorder="1" applyAlignment="1">
      <alignment horizontal="center" vertical="center" wrapText="1"/>
    </xf>
    <xf numFmtId="0" fontId="25" fillId="5" borderId="5" xfId="0" applyFont="1" applyFill="1" applyBorder="1"/>
    <xf numFmtId="0" fontId="11" fillId="0" borderId="5" xfId="0" applyFont="1" applyBorder="1" applyAlignment="1">
      <alignment horizontal="center" vertical="center"/>
    </xf>
    <xf numFmtId="0" fontId="20" fillId="0" borderId="0" xfId="0" applyFont="1" applyAlignment="1"/>
    <xf numFmtId="10" fontId="11" fillId="0" borderId="5" xfId="0" applyNumberFormat="1" applyFont="1" applyBorder="1"/>
    <xf numFmtId="0" fontId="18" fillId="5" borderId="3" xfId="0" applyFont="1" applyFill="1" applyBorder="1" applyAlignment="1">
      <alignment horizontal="center" vertical="center" wrapText="1"/>
    </xf>
    <xf numFmtId="0" fontId="20" fillId="10" borderId="5" xfId="0" applyFont="1" applyFill="1" applyBorder="1" applyAlignment="1">
      <alignment horizontal="center"/>
    </xf>
    <xf numFmtId="0" fontId="11" fillId="10" borderId="5" xfId="0" applyFont="1" applyFill="1" applyBorder="1" applyAlignment="1">
      <alignment vertical="center"/>
    </xf>
    <xf numFmtId="0" fontId="11" fillId="0" borderId="5" xfId="0" applyFont="1" applyBorder="1" applyAlignment="1"/>
    <xf numFmtId="0" fontId="18" fillId="7" borderId="5" xfId="0" applyFont="1" applyFill="1" applyBorder="1" applyAlignment="1">
      <alignment horizontal="center" vertical="center" wrapText="1"/>
    </xf>
    <xf numFmtId="0" fontId="18" fillId="0" borderId="5" xfId="0" applyFont="1" applyBorder="1" applyAlignment="1">
      <alignment vertical="center" wrapText="1"/>
    </xf>
    <xf numFmtId="0" fontId="20" fillId="0" borderId="5" xfId="0" applyFont="1" applyBorder="1" applyAlignment="1">
      <alignment horizontal="center"/>
    </xf>
    <xf numFmtId="0" fontId="20" fillId="0" borderId="5" xfId="0" applyFont="1" applyBorder="1" applyAlignment="1">
      <alignment horizontal="center"/>
    </xf>
    <xf numFmtId="0" fontId="18" fillId="7" borderId="16" xfId="0" applyFont="1" applyFill="1" applyBorder="1" applyAlignment="1">
      <alignment horizontal="left" vertical="center" wrapText="1"/>
    </xf>
    <xf numFmtId="0" fontId="20" fillId="7" borderId="5" xfId="0" applyFont="1" applyFill="1" applyBorder="1" applyAlignment="1">
      <alignment horizontal="center"/>
    </xf>
    <xf numFmtId="0" fontId="18" fillId="5" borderId="5" xfId="0" applyFont="1" applyFill="1" applyBorder="1" applyAlignment="1">
      <alignment horizontal="center" vertical="center" wrapText="1"/>
    </xf>
    <xf numFmtId="0" fontId="8" fillId="0" borderId="5" xfId="0" applyFont="1" applyBorder="1"/>
    <xf numFmtId="0" fontId="18" fillId="10" borderId="5" xfId="0" applyFont="1" applyFill="1" applyBorder="1" applyAlignment="1">
      <alignment vertical="center" wrapText="1"/>
    </xf>
    <xf numFmtId="0" fontId="18" fillId="10" borderId="5" xfId="0" applyFont="1" applyFill="1" applyBorder="1" applyAlignment="1">
      <alignment horizontal="center" vertical="center" wrapText="1"/>
    </xf>
    <xf numFmtId="0" fontId="18" fillId="0" borderId="5" xfId="0" applyFont="1" applyBorder="1" applyAlignment="1">
      <alignment horizontal="left" vertical="center" wrapText="1"/>
    </xf>
    <xf numFmtId="0" fontId="26" fillId="0" borderId="0" xfId="0" applyFont="1" applyAlignment="1"/>
    <xf numFmtId="0" fontId="18" fillId="5" borderId="5" xfId="0" applyFont="1" applyFill="1" applyBorder="1" applyAlignment="1">
      <alignment vertical="center" wrapText="1"/>
    </xf>
    <xf numFmtId="0" fontId="20" fillId="7" borderId="5" xfId="0" applyFont="1" applyFill="1" applyBorder="1" applyAlignment="1"/>
    <xf numFmtId="0" fontId="22" fillId="0" borderId="5" xfId="0" applyFont="1" applyBorder="1" applyAlignment="1">
      <alignment horizontal="center"/>
    </xf>
    <xf numFmtId="0" fontId="18" fillId="0" borderId="3" xfId="0" applyFont="1" applyBorder="1" applyAlignment="1">
      <alignment horizontal="left" vertical="center" wrapText="1"/>
    </xf>
    <xf numFmtId="0" fontId="24" fillId="0" borderId="5" xfId="0" applyFont="1" applyBorder="1" applyAlignment="1"/>
    <xf numFmtId="0" fontId="18" fillId="5" borderId="16" xfId="0" applyFont="1" applyFill="1" applyBorder="1" applyAlignment="1">
      <alignment horizontal="center" vertical="center" wrapText="1"/>
    </xf>
    <xf numFmtId="0" fontId="8" fillId="10" borderId="5" xfId="0" applyFont="1" applyFill="1" applyBorder="1"/>
    <xf numFmtId="0" fontId="11" fillId="10" borderId="5" xfId="0" applyFont="1" applyFill="1" applyBorder="1" applyAlignment="1">
      <alignment horizontal="center" vertical="center"/>
    </xf>
    <xf numFmtId="0" fontId="24" fillId="0" borderId="0" xfId="0" applyFont="1" applyAlignment="1"/>
    <xf numFmtId="0" fontId="18" fillId="10" borderId="5" xfId="0" applyFont="1" applyFill="1" applyBorder="1" applyAlignment="1">
      <alignment horizontal="center" vertical="center" wrapText="1"/>
    </xf>
    <xf numFmtId="0" fontId="11" fillId="10" borderId="5" xfId="0" applyFont="1" applyFill="1" applyBorder="1" applyAlignment="1">
      <alignment horizontal="center" vertical="center"/>
    </xf>
    <xf numFmtId="0" fontId="11" fillId="9" borderId="18" xfId="0" applyFont="1" applyFill="1" applyBorder="1"/>
    <xf numFmtId="0" fontId="18" fillId="9" borderId="18" xfId="0" applyFont="1" applyFill="1" applyBorder="1" applyAlignment="1">
      <alignment vertical="center" wrapText="1"/>
    </xf>
    <xf numFmtId="0" fontId="18" fillId="9" borderId="18" xfId="0" applyFont="1" applyFill="1" applyBorder="1" applyAlignment="1">
      <alignment horizontal="center" vertical="center" wrapText="1"/>
    </xf>
    <xf numFmtId="0" fontId="20" fillId="7" borderId="5" xfId="0" applyFont="1" applyFill="1" applyBorder="1" applyAlignment="1">
      <alignment horizontal="center"/>
    </xf>
    <xf numFmtId="0" fontId="13" fillId="0" borderId="5" xfId="0" applyFont="1" applyBorder="1" applyAlignment="1">
      <alignment vertical="center" wrapText="1"/>
    </xf>
    <xf numFmtId="0" fontId="27" fillId="7" borderId="5" xfId="0" applyFont="1" applyFill="1" applyBorder="1"/>
    <xf numFmtId="0" fontId="18" fillId="0" borderId="0" xfId="0" applyFont="1" applyAlignment="1">
      <alignment horizontal="center" vertical="center" wrapText="1"/>
    </xf>
    <xf numFmtId="0" fontId="18" fillId="7" borderId="5" xfId="0" applyFont="1" applyFill="1" applyBorder="1" applyAlignment="1">
      <alignment vertical="center" wrapText="1"/>
    </xf>
    <xf numFmtId="0" fontId="18" fillId="9" borderId="21" xfId="0" applyFont="1" applyFill="1" applyBorder="1" applyAlignment="1">
      <alignment horizontal="center" vertical="center" textRotation="90" wrapText="1"/>
    </xf>
    <xf numFmtId="0" fontId="18" fillId="5" borderId="5" xfId="0" applyFont="1" applyFill="1" applyBorder="1" applyAlignment="1">
      <alignment horizontal="center" vertical="center" wrapText="1"/>
    </xf>
    <xf numFmtId="0" fontId="18" fillId="9" borderId="22" xfId="0" applyFont="1" applyFill="1" applyBorder="1" applyAlignment="1">
      <alignment vertical="center" wrapText="1"/>
    </xf>
    <xf numFmtId="0" fontId="18" fillId="9" borderId="22" xfId="0" applyFont="1" applyFill="1" applyBorder="1" applyAlignment="1">
      <alignment horizontal="center" vertical="center" wrapText="1"/>
    </xf>
    <xf numFmtId="0" fontId="11" fillId="9" borderId="22" xfId="0" applyFont="1" applyFill="1" applyBorder="1"/>
    <xf numFmtId="0" fontId="10" fillId="0" borderId="0" xfId="0" applyFont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11" fillId="0" borderId="0" xfId="0" applyFont="1" applyAlignment="1">
      <alignment horizontal="center"/>
    </xf>
    <xf numFmtId="0" fontId="5" fillId="0" borderId="0" xfId="0" applyFont="1" applyAlignment="1">
      <alignment vertical="top" wrapText="1"/>
    </xf>
    <xf numFmtId="0" fontId="2" fillId="0" borderId="0" xfId="0" applyFont="1" applyAlignment="1">
      <alignment horizontal="center"/>
    </xf>
    <xf numFmtId="0" fontId="18" fillId="0" borderId="5" xfId="0" applyFont="1" applyBorder="1" applyAlignment="1">
      <alignment horizontal="center" vertical="center" wrapText="1"/>
    </xf>
    <xf numFmtId="165" fontId="11" fillId="0" borderId="5" xfId="0" applyNumberFormat="1" applyFont="1" applyBorder="1" applyAlignment="1">
      <alignment horizontal="center"/>
    </xf>
    <xf numFmtId="0" fontId="18" fillId="6" borderId="5" xfId="0" applyFont="1" applyFill="1" applyBorder="1" applyAlignment="1">
      <alignment horizontal="center" vertical="center" wrapText="1"/>
    </xf>
    <xf numFmtId="0" fontId="18" fillId="7" borderId="5" xfId="0" applyFont="1" applyFill="1" applyBorder="1" applyAlignment="1">
      <alignment horizontal="center" vertical="center" wrapText="1"/>
    </xf>
    <xf numFmtId="0" fontId="11" fillId="7" borderId="5" xfId="0" applyFont="1" applyFill="1" applyBorder="1" applyAlignment="1">
      <alignment horizontal="center" vertical="center"/>
    </xf>
    <xf numFmtId="0" fontId="11" fillId="6" borderId="5" xfId="0" applyFont="1" applyFill="1" applyBorder="1" applyAlignment="1">
      <alignment vertical="center"/>
    </xf>
    <xf numFmtId="0" fontId="2" fillId="0" borderId="5" xfId="0" applyFont="1" applyBorder="1"/>
    <xf numFmtId="0" fontId="11" fillId="10" borderId="5" xfId="0" applyFont="1" applyFill="1" applyBorder="1" applyAlignment="1">
      <alignment vertical="center"/>
    </xf>
    <xf numFmtId="0" fontId="18" fillId="7" borderId="3" xfId="0" applyFont="1" applyFill="1" applyBorder="1" applyAlignment="1">
      <alignment vertical="center" wrapText="1"/>
    </xf>
    <xf numFmtId="165" fontId="11" fillId="0" borderId="5" xfId="0" applyNumberFormat="1" applyFont="1" applyBorder="1"/>
    <xf numFmtId="0" fontId="11" fillId="9" borderId="18" xfId="0" applyFont="1" applyFill="1" applyBorder="1" applyAlignment="1">
      <alignment horizontal="center"/>
    </xf>
    <xf numFmtId="0" fontId="11" fillId="5" borderId="5" xfId="0" applyFont="1" applyFill="1" applyBorder="1" applyAlignment="1">
      <alignment horizontal="center" vertical="center"/>
    </xf>
    <xf numFmtId="0" fontId="11" fillId="0" borderId="3" xfId="0" applyFont="1" applyBorder="1" applyAlignment="1">
      <alignment wrapText="1"/>
    </xf>
    <xf numFmtId="0" fontId="25" fillId="5" borderId="5" xfId="0" applyFont="1" applyFill="1" applyBorder="1" applyAlignment="1">
      <alignment horizontal="center" wrapText="1"/>
    </xf>
    <xf numFmtId="0" fontId="11" fillId="6" borderId="5" xfId="0" applyFont="1" applyFill="1" applyBorder="1" applyAlignment="1">
      <alignment horizontal="center" vertical="center"/>
    </xf>
    <xf numFmtId="0" fontId="11" fillId="10" borderId="5" xfId="0" applyFont="1" applyFill="1" applyBorder="1"/>
    <xf numFmtId="0" fontId="25" fillId="5" borderId="5" xfId="0" applyFont="1" applyFill="1" applyBorder="1" applyAlignment="1">
      <alignment horizontal="center" wrapText="1"/>
    </xf>
    <xf numFmtId="0" fontId="18" fillId="9" borderId="0" xfId="0" applyFont="1" applyFill="1" applyAlignment="1">
      <alignment horizontal="center" vertical="center" textRotation="90" wrapText="1"/>
    </xf>
    <xf numFmtId="0" fontId="19" fillId="11" borderId="5" xfId="0" applyFont="1" applyFill="1" applyBorder="1" applyAlignment="1">
      <alignment horizontal="center" vertical="center" wrapText="1"/>
    </xf>
    <xf numFmtId="0" fontId="5" fillId="10" borderId="0" xfId="0" applyFont="1" applyFill="1" applyAlignment="1">
      <alignment wrapText="1"/>
    </xf>
    <xf numFmtId="0" fontId="18" fillId="3" borderId="5" xfId="0" applyFont="1" applyFill="1" applyBorder="1" applyAlignment="1">
      <alignment horizontal="center" vertical="center" wrapText="1"/>
    </xf>
    <xf numFmtId="0" fontId="11" fillId="10" borderId="0" xfId="0" applyFont="1" applyFill="1"/>
    <xf numFmtId="49" fontId="11" fillId="10" borderId="0" xfId="0" applyNumberFormat="1" applyFont="1" applyFill="1" applyAlignment="1">
      <alignment vertical="center"/>
    </xf>
    <xf numFmtId="0" fontId="18" fillId="12" borderId="5" xfId="0" applyFont="1" applyFill="1" applyBorder="1" applyAlignment="1">
      <alignment horizontal="center" vertical="center" wrapText="1"/>
    </xf>
    <xf numFmtId="10" fontId="11" fillId="0" borderId="5" xfId="0" applyNumberFormat="1" applyFont="1" applyBorder="1" applyAlignment="1">
      <alignment vertical="center"/>
    </xf>
    <xf numFmtId="0" fontId="18" fillId="7" borderId="23" xfId="0" applyFont="1" applyFill="1" applyBorder="1" applyAlignment="1">
      <alignment horizontal="center" vertical="center" wrapText="1"/>
    </xf>
    <xf numFmtId="0" fontId="20" fillId="7" borderId="5" xfId="0" applyFont="1" applyFill="1" applyBorder="1"/>
    <xf numFmtId="0" fontId="20" fillId="5" borderId="5" xfId="0" applyFont="1" applyFill="1" applyBorder="1" applyAlignment="1">
      <alignment horizontal="center" vertical="center"/>
    </xf>
    <xf numFmtId="0" fontId="20" fillId="5" borderId="5" xfId="0" applyFont="1" applyFill="1" applyBorder="1" applyAlignment="1">
      <alignment horizontal="center" vertical="center"/>
    </xf>
    <xf numFmtId="0" fontId="20" fillId="7" borderId="3" xfId="0" applyFont="1" applyFill="1" applyBorder="1" applyAlignment="1">
      <alignment horizontal="left"/>
    </xf>
    <xf numFmtId="0" fontId="20" fillId="7" borderId="12" xfId="0" applyFont="1" applyFill="1" applyBorder="1" applyAlignment="1">
      <alignment horizontal="left"/>
    </xf>
    <xf numFmtId="0" fontId="11" fillId="0" borderId="0" xfId="0" applyFont="1" applyAlignment="1"/>
    <xf numFmtId="0" fontId="18" fillId="7" borderId="13" xfId="0" applyFont="1" applyFill="1" applyBorder="1" applyAlignment="1">
      <alignment horizontal="center" vertical="center" wrapText="1"/>
    </xf>
    <xf numFmtId="0" fontId="6" fillId="0" borderId="14" xfId="0" applyFont="1" applyBorder="1"/>
    <xf numFmtId="0" fontId="6" fillId="0" borderId="15" xfId="0" applyFont="1" applyBorder="1"/>
    <xf numFmtId="49" fontId="5" fillId="0" borderId="9" xfId="0" applyNumberFormat="1" applyFont="1" applyBorder="1" applyAlignment="1">
      <alignment horizontal="center" vertical="center"/>
    </xf>
    <xf numFmtId="0" fontId="6" fillId="0" borderId="9" xfId="0" applyFont="1" applyBorder="1"/>
    <xf numFmtId="0" fontId="15" fillId="0" borderId="1" xfId="0" applyFont="1" applyBorder="1" applyAlignment="1">
      <alignment horizontal="center" vertical="center" wrapText="1"/>
    </xf>
    <xf numFmtId="0" fontId="6" fillId="0" borderId="3" xfId="0" applyFont="1" applyBorder="1"/>
    <xf numFmtId="0" fontId="18" fillId="9" borderId="13" xfId="0" applyFont="1" applyFill="1" applyBorder="1" applyAlignment="1">
      <alignment horizontal="center" vertical="center" textRotation="90" wrapText="1"/>
    </xf>
    <xf numFmtId="0" fontId="6" fillId="0" borderId="17" xfId="0" applyFont="1" applyBorder="1"/>
    <xf numFmtId="0" fontId="11" fillId="9" borderId="19" xfId="0" applyFont="1" applyFill="1" applyBorder="1" applyAlignment="1">
      <alignment horizontal="center"/>
    </xf>
    <xf numFmtId="0" fontId="6" fillId="0" borderId="2" xfId="0" applyFont="1" applyBorder="1"/>
    <xf numFmtId="0" fontId="6" fillId="0" borderId="20" xfId="0" applyFont="1" applyBorder="1"/>
    <xf numFmtId="0" fontId="11" fillId="0" borderId="1" xfId="0" applyFont="1" applyBorder="1" applyAlignment="1">
      <alignment vertical="center" wrapText="1"/>
    </xf>
    <xf numFmtId="49" fontId="11" fillId="2" borderId="8" xfId="0" applyNumberFormat="1" applyFont="1" applyFill="1" applyBorder="1" applyAlignment="1">
      <alignment horizontal="center" vertical="center" wrapText="1"/>
    </xf>
    <xf numFmtId="0" fontId="6" fillId="0" borderId="10" xfId="0" applyFont="1" applyBorder="1"/>
    <xf numFmtId="0" fontId="6" fillId="0" borderId="6" xfId="0" applyFont="1" applyBorder="1"/>
    <xf numFmtId="0" fontId="6" fillId="0" borderId="7" xfId="0" applyFont="1" applyBorder="1"/>
    <xf numFmtId="0" fontId="6" fillId="0" borderId="11" xfId="0" applyFont="1" applyBorder="1"/>
    <xf numFmtId="0" fontId="6" fillId="0" borderId="12" xfId="0" applyFont="1" applyBorder="1"/>
    <xf numFmtId="49" fontId="11" fillId="4" borderId="1" xfId="0" applyNumberFormat="1" applyFont="1" applyFill="1" applyBorder="1" applyAlignment="1">
      <alignment horizontal="center" vertical="center"/>
    </xf>
    <xf numFmtId="49" fontId="11" fillId="5" borderId="1" xfId="0" applyNumberFormat="1" applyFont="1" applyFill="1" applyBorder="1" applyAlignment="1">
      <alignment horizontal="center" vertical="center"/>
    </xf>
    <xf numFmtId="0" fontId="11" fillId="0" borderId="13" xfId="0" applyFont="1" applyBorder="1" applyAlignment="1">
      <alignment horizontal="center" vertical="center" textRotation="90" wrapText="1"/>
    </xf>
    <xf numFmtId="0" fontId="15" fillId="0" borderId="13" xfId="0" applyFont="1" applyBorder="1" applyAlignment="1">
      <alignment horizontal="center" vertical="center" textRotation="90" wrapText="1"/>
    </xf>
    <xf numFmtId="0" fontId="11" fillId="0" borderId="8" xfId="0" applyFont="1" applyBorder="1" applyAlignment="1">
      <alignment horizontal="left" vertical="top" wrapText="1"/>
    </xf>
    <xf numFmtId="0" fontId="6" fillId="0" borderId="4" xfId="0" applyFont="1" applyBorder="1"/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vertical="center"/>
    </xf>
    <xf numFmtId="0" fontId="18" fillId="7" borderId="1" xfId="0" applyFont="1" applyFill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8" fillId="7" borderId="8" xfId="0" applyFont="1" applyFill="1" applyBorder="1" applyAlignment="1">
      <alignment horizontal="center" vertical="center" wrapText="1"/>
    </xf>
    <xf numFmtId="49" fontId="5" fillId="0" borderId="1" xfId="0" applyNumberFormat="1" applyFont="1" applyBorder="1" applyAlignment="1">
      <alignment vertical="center"/>
    </xf>
    <xf numFmtId="0" fontId="5" fillId="0" borderId="1" xfId="0" applyFont="1" applyBorder="1" applyAlignment="1">
      <alignment vertical="center" wrapText="1"/>
    </xf>
    <xf numFmtId="49" fontId="12" fillId="0" borderId="1" xfId="0" applyNumberFormat="1" applyFont="1" applyBorder="1" applyAlignment="1">
      <alignment vertical="center"/>
    </xf>
    <xf numFmtId="0" fontId="11" fillId="0" borderId="1" xfId="0" applyFont="1" applyBorder="1" applyAlignment="1">
      <alignment horizontal="left" vertical="center" wrapText="1"/>
    </xf>
    <xf numFmtId="0" fontId="11" fillId="0" borderId="8" xfId="0" applyFont="1" applyBorder="1" applyAlignment="1">
      <alignment horizontal="center" vertical="top" wrapText="1"/>
    </xf>
    <xf numFmtId="0" fontId="0" fillId="0" borderId="0" xfId="0" applyFont="1" applyAlignment="1"/>
    <xf numFmtId="49" fontId="16" fillId="0" borderId="8" xfId="0" applyNumberFormat="1" applyFont="1" applyBorder="1" applyAlignment="1">
      <alignment horizontal="left" vertical="center" wrapText="1"/>
    </xf>
    <xf numFmtId="0" fontId="17" fillId="7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8" fillId="10" borderId="13" xfId="0" applyFont="1" applyFill="1" applyBorder="1" applyAlignment="1">
      <alignment horizontal="center" vertical="center" wrapText="1"/>
    </xf>
    <xf numFmtId="0" fontId="11" fillId="9" borderId="13" xfId="0" applyFont="1" applyFill="1" applyBorder="1" applyAlignment="1">
      <alignment horizontal="center" vertical="center" textRotation="90" wrapText="1"/>
    </xf>
    <xf numFmtId="0" fontId="11" fillId="0" borderId="13" xfId="0" applyFont="1" applyBorder="1" applyAlignment="1">
      <alignment horizontal="center" textRotation="90" wrapText="1"/>
    </xf>
    <xf numFmtId="0" fontId="15" fillId="0" borderId="13" xfId="0" applyFont="1" applyBorder="1" applyAlignment="1">
      <alignment horizontal="center" textRotation="90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microsoft.com/office/2017/10/relationships/person" Target="persons/person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workbookViewId="0"/>
  </sheetViews>
  <sheetFormatPr defaultColWidth="14.42578125" defaultRowHeight="15" customHeight="1"/>
  <cols>
    <col min="1" max="1" width="123.42578125" customWidth="1"/>
    <col min="2" max="26" width="9.140625" customWidth="1"/>
  </cols>
  <sheetData>
    <row r="1" spans="1:26">
      <c r="A1" s="1" t="s">
        <v>0</v>
      </c>
      <c r="B1" s="2" t="s">
        <v>1</v>
      </c>
    </row>
    <row r="2" spans="1:26" ht="18.75">
      <c r="A2" s="3"/>
    </row>
    <row r="3" spans="1:26" ht="138.75" customHeight="1">
      <c r="A3" s="4" t="s">
        <v>3</v>
      </c>
    </row>
    <row r="4" spans="1:26" ht="18.75">
      <c r="A4" s="4" t="s">
        <v>4</v>
      </c>
    </row>
    <row r="5" spans="1:26" ht="31.5" customHeight="1">
      <c r="A5" s="4" t="s">
        <v>5</v>
      </c>
    </row>
    <row r="6" spans="1:26" ht="28.5" customHeight="1">
      <c r="A6" s="5" t="s">
        <v>6</v>
      </c>
    </row>
    <row r="7" spans="1:26" ht="19.5" customHeight="1">
      <c r="A7" s="5" t="s">
        <v>7</v>
      </c>
    </row>
    <row r="8" spans="1:26" ht="26.25" customHeight="1">
      <c r="A8" s="6" t="s">
        <v>8</v>
      </c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ht="25.5" customHeight="1">
      <c r="A9" s="6" t="s">
        <v>9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ht="39" customHeight="1">
      <c r="A10" s="6" t="s">
        <v>10</v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ht="36.75" customHeight="1">
      <c r="A11" s="6" t="s">
        <v>12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ht="18.75">
      <c r="A12" s="6" t="s">
        <v>13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spans="1:26" ht="18.75">
      <c r="A13" s="12" t="s">
        <v>14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spans="1:26" ht="18.75">
      <c r="A14" s="6" t="s">
        <v>15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spans="1:26" ht="18.75">
      <c r="A15" s="6" t="s">
        <v>16</v>
      </c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 spans="1:26" ht="18.75">
      <c r="A16" s="6" t="s">
        <v>17</v>
      </c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 spans="1:26" ht="18.75">
      <c r="A17" s="6" t="s">
        <v>18</v>
      </c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 spans="1:26" ht="18.75">
      <c r="A18" s="6" t="s">
        <v>19</v>
      </c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 spans="1:26" ht="18.75">
      <c r="A19" s="12" t="s">
        <v>21</v>
      </c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 spans="1:26" ht="18.75">
      <c r="A20" s="6" t="s">
        <v>23</v>
      </c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 spans="1:26" ht="15.75" customHeight="1">
      <c r="A21" s="6" t="s">
        <v>24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 spans="1:26" ht="15.75" customHeight="1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</row>
    <row r="23" spans="1:26" ht="15.75" customHeight="1">
      <c r="A23" s="12" t="s">
        <v>26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</row>
    <row r="24" spans="1:26" ht="15.75" customHeight="1">
      <c r="A24" s="12" t="s">
        <v>27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</row>
    <row r="25" spans="1:26" ht="15.75" customHeight="1">
      <c r="A25" s="12" t="s">
        <v>28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</row>
    <row r="26" spans="1:26" ht="15.75" customHeight="1">
      <c r="A26" s="12" t="s">
        <v>29</v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 spans="1:26" ht="15.75" customHeight="1">
      <c r="A27" s="12" t="s">
        <v>30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 spans="1:26" ht="15.75" customHeight="1"/>
    <row r="29" spans="1:26" ht="15.75" customHeight="1"/>
    <row r="30" spans="1:26" ht="15.75" customHeight="1"/>
    <row r="31" spans="1:26" ht="15.75" customHeight="1"/>
    <row r="32" spans="1:26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0000004768371604" right="0.70000004768371604" top="0.75" bottom="0.75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00"/>
  <sheetViews>
    <sheetView workbookViewId="0"/>
  </sheetViews>
  <sheetFormatPr defaultColWidth="14.42578125" defaultRowHeight="15" customHeight="1"/>
  <cols>
    <col min="1" max="1" width="11.5703125" customWidth="1"/>
    <col min="2" max="2" width="16.28515625" customWidth="1"/>
    <col min="3" max="3" width="10.28515625" customWidth="1"/>
    <col min="4" max="4" width="9.42578125" customWidth="1"/>
    <col min="5" max="5" width="5.140625" customWidth="1"/>
    <col min="6" max="6" width="4.42578125" customWidth="1"/>
    <col min="7" max="7" width="3.85546875" customWidth="1"/>
    <col min="8" max="35" width="4.28515625" customWidth="1"/>
    <col min="36" max="36" width="4" customWidth="1"/>
    <col min="37" max="41" width="4.28515625" customWidth="1"/>
    <col min="42" max="42" width="5.42578125" customWidth="1"/>
    <col min="43" max="43" width="6.7109375" customWidth="1"/>
    <col min="44" max="44" width="6" customWidth="1"/>
    <col min="45" max="45" width="7.42578125" customWidth="1"/>
    <col min="46" max="46" width="13" customWidth="1"/>
    <col min="47" max="47" width="9.140625" customWidth="1"/>
  </cols>
  <sheetData>
    <row r="1" spans="1:47" ht="63" customHeight="1">
      <c r="A1" s="188" t="s">
        <v>2</v>
      </c>
      <c r="B1" s="167"/>
      <c r="C1" s="167"/>
      <c r="D1" s="167"/>
      <c r="E1" s="163"/>
      <c r="F1" s="8"/>
      <c r="G1" s="9"/>
      <c r="H1" s="8"/>
      <c r="I1" s="10"/>
      <c r="J1" s="10"/>
      <c r="K1" s="10"/>
      <c r="L1" s="11" t="s">
        <v>11</v>
      </c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3"/>
      <c r="AD1" s="13"/>
      <c r="AE1" s="10"/>
      <c r="AF1" s="10"/>
      <c r="AG1" s="10"/>
      <c r="AH1" s="10"/>
      <c r="AI1" s="10"/>
      <c r="AJ1" s="10"/>
      <c r="AK1" s="10"/>
      <c r="AL1" s="13"/>
      <c r="AM1" s="13"/>
      <c r="AN1" s="13"/>
      <c r="AO1" s="13"/>
      <c r="AP1" s="13"/>
      <c r="AQ1" s="13"/>
      <c r="AR1" s="13"/>
      <c r="AS1" s="13"/>
      <c r="AT1" s="10"/>
      <c r="AU1" s="10"/>
    </row>
    <row r="2" spans="1:47" ht="21.75" customHeight="1">
      <c r="A2" s="14" t="s">
        <v>20</v>
      </c>
      <c r="B2" s="187" t="s">
        <v>22</v>
      </c>
      <c r="C2" s="163"/>
      <c r="D2" s="15"/>
      <c r="E2" s="16"/>
      <c r="F2" s="17"/>
      <c r="G2" s="189" t="s">
        <v>25</v>
      </c>
      <c r="H2" s="167"/>
      <c r="I2" s="167"/>
      <c r="J2" s="167"/>
      <c r="K2" s="167"/>
      <c r="L2" s="167"/>
      <c r="M2" s="167"/>
      <c r="N2" s="167"/>
      <c r="O2" s="167"/>
      <c r="P2" s="167"/>
      <c r="Q2" s="167"/>
      <c r="R2" s="167"/>
      <c r="S2" s="167"/>
      <c r="T2" s="167"/>
      <c r="U2" s="167"/>
      <c r="V2" s="167"/>
      <c r="W2" s="163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6"/>
      <c r="AJ2" s="16"/>
      <c r="AK2" s="16"/>
      <c r="AL2" s="19"/>
      <c r="AM2" s="19"/>
      <c r="AN2" s="19"/>
      <c r="AO2" s="20"/>
      <c r="AP2" s="20"/>
      <c r="AQ2" s="20"/>
      <c r="AR2" s="20"/>
      <c r="AS2" s="20"/>
      <c r="AT2" s="16"/>
      <c r="AU2" s="16"/>
    </row>
    <row r="3" spans="1:47" ht="40.5" customHeight="1">
      <c r="A3" s="14" t="s">
        <v>31</v>
      </c>
      <c r="B3" s="169" t="s">
        <v>32</v>
      </c>
      <c r="C3" s="167"/>
      <c r="D3" s="163"/>
      <c r="E3" s="21"/>
      <c r="F3" s="21"/>
      <c r="G3" s="190" t="s">
        <v>33</v>
      </c>
      <c r="H3" s="167"/>
      <c r="I3" s="167"/>
      <c r="J3" s="167"/>
      <c r="K3" s="167"/>
      <c r="L3" s="167"/>
      <c r="M3" s="167"/>
      <c r="N3" s="167"/>
      <c r="O3" s="167"/>
      <c r="P3" s="167"/>
      <c r="Q3" s="167"/>
      <c r="R3" s="167"/>
      <c r="S3" s="167"/>
      <c r="T3" s="167"/>
      <c r="U3" s="167"/>
      <c r="V3" s="167"/>
      <c r="W3" s="163"/>
      <c r="X3" s="182" t="s">
        <v>34</v>
      </c>
      <c r="Y3" s="167"/>
      <c r="Z3" s="167"/>
      <c r="AA3" s="167"/>
      <c r="AB3" s="163"/>
      <c r="AC3" s="191" t="s">
        <v>35</v>
      </c>
      <c r="AD3" s="161"/>
      <c r="AE3" s="161"/>
      <c r="AF3" s="161"/>
      <c r="AG3" s="161"/>
      <c r="AH3" s="161"/>
      <c r="AI3" s="161"/>
      <c r="AJ3" s="161"/>
      <c r="AK3" s="161"/>
      <c r="AL3" s="161"/>
      <c r="AM3" s="171"/>
      <c r="AN3" s="170" t="s">
        <v>36</v>
      </c>
      <c r="AO3" s="171"/>
      <c r="AP3" s="22" t="s">
        <v>37</v>
      </c>
      <c r="AQ3" s="22"/>
      <c r="AR3" s="23"/>
      <c r="AS3" s="16"/>
      <c r="AT3" s="16"/>
      <c r="AU3" s="24"/>
    </row>
    <row r="4" spans="1:47" ht="22.5" customHeight="1">
      <c r="A4" s="16"/>
      <c r="B4" s="160" t="s">
        <v>38</v>
      </c>
      <c r="C4" s="161"/>
      <c r="D4" s="16"/>
      <c r="E4" s="16"/>
      <c r="F4" s="25"/>
      <c r="G4" s="26" t="s">
        <v>39</v>
      </c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180" t="s">
        <v>41</v>
      </c>
      <c r="Y4" s="161"/>
      <c r="Z4" s="161"/>
      <c r="AA4" s="161"/>
      <c r="AB4" s="171"/>
      <c r="AC4" s="172"/>
      <c r="AD4" s="192"/>
      <c r="AE4" s="192"/>
      <c r="AF4" s="192"/>
      <c r="AG4" s="192"/>
      <c r="AH4" s="192"/>
      <c r="AI4" s="192"/>
      <c r="AJ4" s="192"/>
      <c r="AK4" s="192"/>
      <c r="AL4" s="192"/>
      <c r="AM4" s="173"/>
      <c r="AN4" s="172"/>
      <c r="AO4" s="173"/>
      <c r="AP4" s="176" t="s">
        <v>43</v>
      </c>
      <c r="AQ4" s="163"/>
      <c r="AR4" s="16"/>
      <c r="AS4" s="16"/>
      <c r="AT4" s="16"/>
      <c r="AU4" s="24"/>
    </row>
    <row r="5" spans="1:47" ht="42.75" customHeight="1">
      <c r="A5" s="28" t="s">
        <v>44</v>
      </c>
      <c r="B5" s="29" t="s">
        <v>45</v>
      </c>
      <c r="C5" s="30" t="s">
        <v>46</v>
      </c>
      <c r="D5" s="31"/>
      <c r="E5" s="16"/>
      <c r="F5" s="25"/>
      <c r="G5" s="193" t="s">
        <v>47</v>
      </c>
      <c r="H5" s="161"/>
      <c r="I5" s="161"/>
      <c r="J5" s="161"/>
      <c r="K5" s="161"/>
      <c r="L5" s="161"/>
      <c r="M5" s="161"/>
      <c r="N5" s="161"/>
      <c r="O5" s="161"/>
      <c r="P5" s="161"/>
      <c r="Q5" s="161"/>
      <c r="R5" s="161"/>
      <c r="S5" s="161"/>
      <c r="T5" s="161"/>
      <c r="U5" s="161"/>
      <c r="V5" s="161"/>
      <c r="W5" s="171"/>
      <c r="X5" s="174"/>
      <c r="Y5" s="181"/>
      <c r="Z5" s="181"/>
      <c r="AA5" s="181"/>
      <c r="AB5" s="175"/>
      <c r="AC5" s="174"/>
      <c r="AD5" s="181"/>
      <c r="AE5" s="181"/>
      <c r="AF5" s="181"/>
      <c r="AG5" s="181"/>
      <c r="AH5" s="181"/>
      <c r="AI5" s="181"/>
      <c r="AJ5" s="181"/>
      <c r="AK5" s="181"/>
      <c r="AL5" s="181"/>
      <c r="AM5" s="175"/>
      <c r="AN5" s="174"/>
      <c r="AO5" s="175"/>
      <c r="AP5" s="177" t="s">
        <v>31</v>
      </c>
      <c r="AQ5" s="163"/>
      <c r="AR5" s="16"/>
      <c r="AS5" s="16"/>
      <c r="AT5" s="16"/>
      <c r="AU5" s="24"/>
    </row>
    <row r="6" spans="1:47" ht="35.25" customHeight="1">
      <c r="A6" s="32" t="s">
        <v>48</v>
      </c>
      <c r="B6" s="33">
        <v>46276</v>
      </c>
      <c r="C6" s="30" t="s">
        <v>49</v>
      </c>
      <c r="D6" s="34"/>
      <c r="E6" s="35"/>
      <c r="F6" s="36"/>
      <c r="G6" s="172"/>
      <c r="H6" s="192"/>
      <c r="I6" s="192"/>
      <c r="J6" s="192"/>
      <c r="K6" s="192"/>
      <c r="L6" s="192"/>
      <c r="M6" s="192"/>
      <c r="N6" s="192"/>
      <c r="O6" s="192"/>
      <c r="P6" s="192"/>
      <c r="Q6" s="192"/>
      <c r="R6" s="192"/>
      <c r="S6" s="192"/>
      <c r="T6" s="192"/>
      <c r="U6" s="192"/>
      <c r="V6" s="192"/>
      <c r="W6" s="173"/>
      <c r="X6" s="182" t="s">
        <v>50</v>
      </c>
      <c r="Y6" s="167"/>
      <c r="Z6" s="167"/>
      <c r="AA6" s="167"/>
      <c r="AB6" s="163"/>
      <c r="AC6" s="37" t="s">
        <v>51</v>
      </c>
      <c r="AD6" s="183" t="s">
        <v>52</v>
      </c>
      <c r="AE6" s="167"/>
      <c r="AF6" s="167"/>
      <c r="AG6" s="167"/>
      <c r="AH6" s="167"/>
      <c r="AI6" s="167"/>
      <c r="AJ6" s="167"/>
      <c r="AK6" s="167"/>
      <c r="AL6" s="167"/>
      <c r="AM6" s="167"/>
      <c r="AN6" s="167"/>
      <c r="AO6" s="167"/>
      <c r="AP6" s="167"/>
      <c r="AQ6" s="163"/>
      <c r="AR6" s="16"/>
      <c r="AS6" s="16"/>
      <c r="AT6" s="16"/>
      <c r="AU6" s="16"/>
    </row>
    <row r="7" spans="1:47" ht="36.75" customHeight="1">
      <c r="A7" s="162" t="s">
        <v>53</v>
      </c>
      <c r="B7" s="163"/>
      <c r="C7" s="195" t="s">
        <v>54</v>
      </c>
      <c r="D7" s="167"/>
      <c r="E7" s="167"/>
      <c r="F7" s="163"/>
      <c r="G7" s="174"/>
      <c r="H7" s="181"/>
      <c r="I7" s="181"/>
      <c r="J7" s="181"/>
      <c r="K7" s="181"/>
      <c r="L7" s="181"/>
      <c r="M7" s="181"/>
      <c r="N7" s="181"/>
      <c r="O7" s="181"/>
      <c r="P7" s="181"/>
      <c r="Q7" s="181"/>
      <c r="R7" s="181"/>
      <c r="S7" s="181"/>
      <c r="T7" s="181"/>
      <c r="U7" s="181"/>
      <c r="V7" s="181"/>
      <c r="W7" s="175"/>
      <c r="X7" s="16"/>
      <c r="Y7" s="38"/>
      <c r="Z7" s="39"/>
      <c r="AA7" s="16"/>
      <c r="AB7" s="40"/>
      <c r="AC7" s="41" t="s">
        <v>55</v>
      </c>
      <c r="AD7" s="183" t="s">
        <v>57</v>
      </c>
      <c r="AE7" s="167"/>
      <c r="AF7" s="167"/>
      <c r="AG7" s="167"/>
      <c r="AH7" s="167"/>
      <c r="AI7" s="167"/>
      <c r="AJ7" s="167"/>
      <c r="AK7" s="167"/>
      <c r="AL7" s="167"/>
      <c r="AM7" s="167"/>
      <c r="AN7" s="167"/>
      <c r="AO7" s="167"/>
      <c r="AP7" s="167"/>
      <c r="AQ7" s="163"/>
      <c r="AR7" s="42"/>
      <c r="AS7" s="43"/>
      <c r="AT7" s="16"/>
      <c r="AU7" s="16"/>
    </row>
    <row r="8" spans="1:47" ht="22.5" customHeight="1">
      <c r="A8" s="43"/>
      <c r="B8" s="43"/>
      <c r="C8" s="44"/>
      <c r="D8" s="45"/>
      <c r="E8" s="45"/>
      <c r="F8" s="45"/>
      <c r="G8" s="46"/>
      <c r="H8" s="46"/>
      <c r="I8" s="43"/>
      <c r="J8" s="43"/>
      <c r="K8" s="43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43"/>
      <c r="Y8" s="43"/>
      <c r="Z8" s="47"/>
      <c r="AA8" s="47"/>
      <c r="AB8" s="48"/>
      <c r="AC8" s="49" t="s">
        <v>59</v>
      </c>
      <c r="AD8" s="169" t="s">
        <v>61</v>
      </c>
      <c r="AE8" s="167"/>
      <c r="AF8" s="167"/>
      <c r="AG8" s="167"/>
      <c r="AH8" s="167"/>
      <c r="AI8" s="167"/>
      <c r="AJ8" s="167"/>
      <c r="AK8" s="167"/>
      <c r="AL8" s="167"/>
      <c r="AM8" s="167"/>
      <c r="AN8" s="167"/>
      <c r="AO8" s="167"/>
      <c r="AP8" s="167"/>
      <c r="AQ8" s="167"/>
      <c r="AR8" s="167"/>
      <c r="AS8" s="167"/>
      <c r="AT8" s="163"/>
      <c r="AU8" s="16"/>
    </row>
    <row r="9" spans="1:47" ht="120.75" customHeight="1">
      <c r="A9" s="185" t="s">
        <v>65</v>
      </c>
      <c r="B9" s="181"/>
      <c r="C9" s="181"/>
      <c r="D9" s="175"/>
      <c r="E9" s="194" t="s">
        <v>63</v>
      </c>
      <c r="F9" s="167"/>
      <c r="G9" s="167"/>
      <c r="H9" s="167"/>
      <c r="I9" s="167"/>
      <c r="J9" s="167"/>
      <c r="K9" s="167"/>
      <c r="L9" s="167"/>
      <c r="M9" s="167"/>
      <c r="N9" s="167"/>
      <c r="O9" s="167"/>
      <c r="P9" s="167"/>
      <c r="Q9" s="167"/>
      <c r="R9" s="167"/>
      <c r="S9" s="167"/>
      <c r="T9" s="167"/>
      <c r="U9" s="167"/>
      <c r="V9" s="167"/>
      <c r="W9" s="167"/>
      <c r="X9" s="167"/>
      <c r="Y9" s="167"/>
      <c r="Z9" s="167"/>
      <c r="AA9" s="167"/>
      <c r="AB9" s="167"/>
      <c r="AC9" s="167"/>
      <c r="AD9" s="167"/>
      <c r="AE9" s="167"/>
      <c r="AF9" s="167"/>
      <c r="AG9" s="167"/>
      <c r="AH9" s="167"/>
      <c r="AI9" s="167"/>
      <c r="AJ9" s="167"/>
      <c r="AK9" s="167"/>
      <c r="AL9" s="167"/>
      <c r="AM9" s="167"/>
      <c r="AN9" s="167"/>
      <c r="AO9" s="167"/>
      <c r="AP9" s="163"/>
      <c r="AQ9" s="178" t="s">
        <v>67</v>
      </c>
      <c r="AR9" s="178" t="s">
        <v>68</v>
      </c>
      <c r="AS9" s="179" t="s">
        <v>69</v>
      </c>
      <c r="AT9" s="51"/>
      <c r="AU9" s="51"/>
    </row>
    <row r="10" spans="1:47" ht="21.75" customHeight="1">
      <c r="A10" s="186" t="s">
        <v>70</v>
      </c>
      <c r="B10" s="171"/>
      <c r="C10" s="157" t="s">
        <v>71</v>
      </c>
      <c r="D10" s="50" t="s">
        <v>72</v>
      </c>
      <c r="E10" s="184" t="s">
        <v>73</v>
      </c>
      <c r="F10" s="167"/>
      <c r="G10" s="167"/>
      <c r="H10" s="163"/>
      <c r="I10" s="184" t="s">
        <v>74</v>
      </c>
      <c r="J10" s="167"/>
      <c r="K10" s="167"/>
      <c r="L10" s="163"/>
      <c r="M10" s="184" t="s">
        <v>75</v>
      </c>
      <c r="N10" s="167"/>
      <c r="O10" s="167"/>
      <c r="P10" s="163"/>
      <c r="Q10" s="184" t="s">
        <v>76</v>
      </c>
      <c r="R10" s="167"/>
      <c r="S10" s="167"/>
      <c r="T10" s="163"/>
      <c r="U10" s="184" t="s">
        <v>77</v>
      </c>
      <c r="V10" s="167"/>
      <c r="W10" s="163"/>
      <c r="X10" s="184" t="s">
        <v>78</v>
      </c>
      <c r="Y10" s="167"/>
      <c r="Z10" s="167"/>
      <c r="AA10" s="163"/>
      <c r="AB10" s="184" t="s">
        <v>79</v>
      </c>
      <c r="AC10" s="167"/>
      <c r="AD10" s="163"/>
      <c r="AE10" s="184" t="s">
        <v>80</v>
      </c>
      <c r="AF10" s="167"/>
      <c r="AG10" s="167"/>
      <c r="AH10" s="167"/>
      <c r="AI10" s="163"/>
      <c r="AJ10" s="184" t="s">
        <v>81</v>
      </c>
      <c r="AK10" s="167"/>
      <c r="AL10" s="163"/>
      <c r="AM10" s="184" t="s">
        <v>82</v>
      </c>
      <c r="AN10" s="167"/>
      <c r="AO10" s="167"/>
      <c r="AP10" s="163"/>
      <c r="AQ10" s="158"/>
      <c r="AR10" s="158"/>
      <c r="AS10" s="158"/>
      <c r="AT10" s="51"/>
      <c r="AU10" s="51"/>
    </row>
    <row r="11" spans="1:47" ht="11.25" customHeight="1">
      <c r="A11" s="174"/>
      <c r="B11" s="175"/>
      <c r="C11" s="159"/>
      <c r="D11" s="50" t="s">
        <v>83</v>
      </c>
      <c r="E11" s="52">
        <v>1</v>
      </c>
      <c r="F11" s="52">
        <v>2</v>
      </c>
      <c r="G11" s="52">
        <v>3</v>
      </c>
      <c r="H11" s="52">
        <v>4</v>
      </c>
      <c r="I11" s="52">
        <v>5</v>
      </c>
      <c r="J11" s="52">
        <v>6</v>
      </c>
      <c r="K11" s="52">
        <v>7</v>
      </c>
      <c r="L11" s="52">
        <v>8</v>
      </c>
      <c r="M11" s="52">
        <v>9</v>
      </c>
      <c r="N11" s="52">
        <v>10</v>
      </c>
      <c r="O11" s="52">
        <v>11</v>
      </c>
      <c r="P11" s="52">
        <v>12</v>
      </c>
      <c r="Q11" s="52">
        <v>13</v>
      </c>
      <c r="R11" s="52">
        <v>14</v>
      </c>
      <c r="S11" s="52">
        <v>15</v>
      </c>
      <c r="T11" s="52">
        <v>16</v>
      </c>
      <c r="U11" s="52">
        <v>17</v>
      </c>
      <c r="V11" s="52">
        <v>18</v>
      </c>
      <c r="W11" s="52">
        <v>19</v>
      </c>
      <c r="X11" s="52">
        <v>20</v>
      </c>
      <c r="Y11" s="52">
        <v>21</v>
      </c>
      <c r="Z11" s="52">
        <v>22</v>
      </c>
      <c r="AA11" s="52">
        <v>23</v>
      </c>
      <c r="AB11" s="52">
        <v>24</v>
      </c>
      <c r="AC11" s="52">
        <v>25</v>
      </c>
      <c r="AD11" s="52">
        <v>26</v>
      </c>
      <c r="AE11" s="52">
        <v>27</v>
      </c>
      <c r="AF11" s="52">
        <v>28</v>
      </c>
      <c r="AG11" s="52">
        <v>29</v>
      </c>
      <c r="AH11" s="52">
        <v>30</v>
      </c>
      <c r="AI11" s="52">
        <v>31</v>
      </c>
      <c r="AJ11" s="52">
        <v>32</v>
      </c>
      <c r="AK11" s="52">
        <v>33</v>
      </c>
      <c r="AL11" s="52">
        <v>34</v>
      </c>
      <c r="AM11" s="52">
        <v>35</v>
      </c>
      <c r="AN11" s="52">
        <v>36</v>
      </c>
      <c r="AO11" s="52">
        <v>37</v>
      </c>
      <c r="AP11" s="52">
        <v>38</v>
      </c>
      <c r="AQ11" s="159"/>
      <c r="AR11" s="159"/>
      <c r="AS11" s="159"/>
      <c r="AT11" s="59"/>
      <c r="AU11" s="59"/>
    </row>
    <row r="12" spans="1:47" ht="14.25" customHeight="1">
      <c r="A12" s="164" t="s">
        <v>87</v>
      </c>
      <c r="B12" s="157" t="s">
        <v>85</v>
      </c>
      <c r="C12" s="54" t="s">
        <v>89</v>
      </c>
      <c r="D12" s="63"/>
      <c r="E12" s="64"/>
      <c r="F12" s="64"/>
      <c r="G12" s="58"/>
      <c r="H12" s="60" t="s">
        <v>51</v>
      </c>
      <c r="I12" s="64"/>
      <c r="J12" s="64"/>
      <c r="K12" s="64"/>
      <c r="L12" s="64"/>
      <c r="M12" s="64"/>
      <c r="N12" s="64"/>
      <c r="O12" s="64"/>
      <c r="P12" s="64"/>
      <c r="Q12" s="64"/>
      <c r="R12" s="64"/>
      <c r="S12" s="64"/>
      <c r="T12" s="60" t="s">
        <v>51</v>
      </c>
      <c r="U12" s="64"/>
      <c r="V12" s="64"/>
      <c r="W12" s="64"/>
      <c r="X12" s="64"/>
      <c r="Y12" s="64"/>
      <c r="Z12" s="64"/>
      <c r="AA12" s="64"/>
      <c r="AB12" s="64"/>
      <c r="AC12" s="64"/>
      <c r="AD12" s="64"/>
      <c r="AE12" s="64"/>
      <c r="AF12" s="64"/>
      <c r="AG12" s="64"/>
      <c r="AH12" s="64"/>
      <c r="AI12" s="60" t="s">
        <v>51</v>
      </c>
      <c r="AJ12" s="64"/>
      <c r="AK12" s="64"/>
      <c r="AL12" s="64"/>
      <c r="AM12" s="64"/>
      <c r="AN12" s="64"/>
      <c r="AO12" s="64"/>
      <c r="AP12" s="64"/>
      <c r="AQ12" s="65">
        <f t="shared" ref="AQ12:AQ43" si="0">COUNTA(E12:AP12)</f>
        <v>3</v>
      </c>
      <c r="AR12" s="31">
        <f t="shared" ref="AR12:AR15" si="1">33*5</f>
        <v>165</v>
      </c>
      <c r="AS12" s="69">
        <f t="shared" ref="AS12:AS43" si="2">AQ12/AR12</f>
        <v>1.8181818181818181E-2</v>
      </c>
      <c r="AT12" s="59"/>
      <c r="AU12" s="59"/>
    </row>
    <row r="13" spans="1:47" ht="12.75" customHeight="1">
      <c r="A13" s="158"/>
      <c r="B13" s="158"/>
      <c r="C13" s="54" t="s">
        <v>93</v>
      </c>
      <c r="D13" s="31"/>
      <c r="E13" s="58"/>
      <c r="F13" s="58"/>
      <c r="G13" s="58"/>
      <c r="H13" s="60" t="s">
        <v>51</v>
      </c>
      <c r="I13" s="58"/>
      <c r="J13" s="58"/>
      <c r="K13" s="58"/>
      <c r="L13" s="58"/>
      <c r="M13" s="58"/>
      <c r="N13" s="58"/>
      <c r="O13" s="58"/>
      <c r="P13" s="58"/>
      <c r="Q13" s="58"/>
      <c r="R13" s="58"/>
      <c r="S13" s="58"/>
      <c r="T13" s="60" t="s">
        <v>51</v>
      </c>
      <c r="U13" s="58"/>
      <c r="V13" s="58"/>
      <c r="W13" s="58"/>
      <c r="X13" s="58"/>
      <c r="Y13" s="58"/>
      <c r="Z13" s="58"/>
      <c r="AA13" s="58"/>
      <c r="AB13" s="58"/>
      <c r="AC13" s="58"/>
      <c r="AD13" s="58"/>
      <c r="AE13" s="58"/>
      <c r="AF13" s="58"/>
      <c r="AG13" s="58"/>
      <c r="AH13" s="58"/>
      <c r="AI13" s="60" t="s">
        <v>51</v>
      </c>
      <c r="AJ13" s="58"/>
      <c r="AK13" s="58"/>
      <c r="AL13" s="58"/>
      <c r="AM13" s="71"/>
      <c r="AN13" s="71"/>
      <c r="AO13" s="71"/>
      <c r="AP13" s="71"/>
      <c r="AQ13" s="65">
        <f t="shared" si="0"/>
        <v>3</v>
      </c>
      <c r="AR13" s="31">
        <f t="shared" si="1"/>
        <v>165</v>
      </c>
      <c r="AS13" s="69">
        <f t="shared" si="2"/>
        <v>1.8181818181818181E-2</v>
      </c>
      <c r="AT13" s="16"/>
      <c r="AU13" s="16"/>
    </row>
    <row r="14" spans="1:47" ht="12.75" customHeight="1">
      <c r="A14" s="158"/>
      <c r="B14" s="158"/>
      <c r="C14" s="54" t="s">
        <v>98</v>
      </c>
      <c r="D14" s="31"/>
      <c r="E14" s="58"/>
      <c r="F14" s="58"/>
      <c r="G14" s="58"/>
      <c r="H14" s="60" t="s">
        <v>51</v>
      </c>
      <c r="I14" s="58"/>
      <c r="J14" s="58"/>
      <c r="K14" s="58"/>
      <c r="L14" s="58"/>
      <c r="M14" s="58"/>
      <c r="N14" s="58"/>
      <c r="O14" s="58"/>
      <c r="P14" s="58"/>
      <c r="Q14" s="58"/>
      <c r="R14" s="58"/>
      <c r="S14" s="58"/>
      <c r="T14" s="60" t="s">
        <v>51</v>
      </c>
      <c r="U14" s="58"/>
      <c r="V14" s="58"/>
      <c r="W14" s="58"/>
      <c r="X14" s="58"/>
      <c r="Y14" s="58"/>
      <c r="Z14" s="58"/>
      <c r="AA14" s="58"/>
      <c r="AB14" s="58"/>
      <c r="AC14" s="58"/>
      <c r="AD14" s="58"/>
      <c r="AE14" s="58"/>
      <c r="AF14" s="58"/>
      <c r="AG14" s="58"/>
      <c r="AH14" s="58"/>
      <c r="AI14" s="60" t="s">
        <v>51</v>
      </c>
      <c r="AJ14" s="58"/>
      <c r="AK14" s="58"/>
      <c r="AL14" s="58"/>
      <c r="AM14" s="71"/>
      <c r="AN14" s="71"/>
      <c r="AO14" s="71"/>
      <c r="AP14" s="71"/>
      <c r="AQ14" s="65">
        <f t="shared" si="0"/>
        <v>3</v>
      </c>
      <c r="AR14" s="31">
        <f t="shared" si="1"/>
        <v>165</v>
      </c>
      <c r="AS14" s="69">
        <f t="shared" si="2"/>
        <v>1.8181818181818181E-2</v>
      </c>
      <c r="AT14" s="16"/>
      <c r="AU14" s="16"/>
    </row>
    <row r="15" spans="1:47" ht="12.75" customHeight="1">
      <c r="A15" s="158"/>
      <c r="B15" s="159"/>
      <c r="C15" s="70" t="s">
        <v>102</v>
      </c>
      <c r="D15" s="31"/>
      <c r="E15" s="58"/>
      <c r="F15" s="58"/>
      <c r="G15" s="58"/>
      <c r="H15" s="60" t="s">
        <v>51</v>
      </c>
      <c r="I15" s="58"/>
      <c r="J15" s="58"/>
      <c r="K15" s="58"/>
      <c r="L15" s="58"/>
      <c r="M15" s="58"/>
      <c r="N15" s="58"/>
      <c r="O15" s="58"/>
      <c r="P15" s="58"/>
      <c r="Q15" s="58"/>
      <c r="R15" s="58"/>
      <c r="S15" s="58"/>
      <c r="T15" s="60" t="s">
        <v>51</v>
      </c>
      <c r="U15" s="58"/>
      <c r="V15" s="58"/>
      <c r="W15" s="58"/>
      <c r="X15" s="58"/>
      <c r="Y15" s="58"/>
      <c r="Z15" s="58"/>
      <c r="AA15" s="58"/>
      <c r="AB15" s="58"/>
      <c r="AC15" s="58"/>
      <c r="AD15" s="58"/>
      <c r="AE15" s="58"/>
      <c r="AF15" s="58"/>
      <c r="AG15" s="58"/>
      <c r="AH15" s="58"/>
      <c r="AI15" s="60" t="s">
        <v>51</v>
      </c>
      <c r="AJ15" s="58"/>
      <c r="AK15" s="58"/>
      <c r="AL15" s="58"/>
      <c r="AM15" s="71"/>
      <c r="AN15" s="71"/>
      <c r="AO15" s="71"/>
      <c r="AP15" s="71"/>
      <c r="AQ15" s="65">
        <f t="shared" si="0"/>
        <v>3</v>
      </c>
      <c r="AR15" s="31">
        <f t="shared" si="1"/>
        <v>165</v>
      </c>
      <c r="AS15" s="69">
        <f t="shared" si="2"/>
        <v>1.8181818181818181E-2</v>
      </c>
      <c r="AT15" s="16"/>
      <c r="AU15" s="16"/>
    </row>
    <row r="16" spans="1:47" ht="12.75" customHeight="1">
      <c r="A16" s="158"/>
      <c r="B16" s="157" t="s">
        <v>96</v>
      </c>
      <c r="C16" s="54" t="s">
        <v>89</v>
      </c>
      <c r="D16" s="72"/>
      <c r="E16" s="58"/>
      <c r="F16" s="58"/>
      <c r="G16" s="58"/>
      <c r="H16" s="60" t="s">
        <v>51</v>
      </c>
      <c r="I16" s="58"/>
      <c r="J16" s="58"/>
      <c r="K16" s="58"/>
      <c r="L16" s="58"/>
      <c r="M16" s="58"/>
      <c r="N16" s="58"/>
      <c r="O16" s="58"/>
      <c r="P16" s="58"/>
      <c r="Q16" s="58"/>
      <c r="R16" s="58"/>
      <c r="S16" s="58"/>
      <c r="T16" s="60" t="s">
        <v>51</v>
      </c>
      <c r="U16" s="58"/>
      <c r="V16" s="58"/>
      <c r="W16" s="58"/>
      <c r="X16" s="58"/>
      <c r="Y16" s="58"/>
      <c r="Z16" s="58"/>
      <c r="AA16" s="58"/>
      <c r="AB16" s="58"/>
      <c r="AC16" s="58"/>
      <c r="AD16" s="58"/>
      <c r="AE16" s="58"/>
      <c r="AF16" s="58"/>
      <c r="AG16" s="58"/>
      <c r="AH16" s="58"/>
      <c r="AI16" s="60" t="s">
        <v>51</v>
      </c>
      <c r="AJ16" s="58"/>
      <c r="AK16" s="58"/>
      <c r="AL16" s="58"/>
      <c r="AM16" s="71"/>
      <c r="AN16" s="71"/>
      <c r="AO16" s="71"/>
      <c r="AP16" s="71"/>
      <c r="AQ16" s="65">
        <f t="shared" si="0"/>
        <v>3</v>
      </c>
      <c r="AR16" s="31">
        <f t="shared" ref="AR16:AR23" si="3">33*4</f>
        <v>132</v>
      </c>
      <c r="AS16" s="69">
        <f t="shared" si="2"/>
        <v>2.2727272727272728E-2</v>
      </c>
      <c r="AT16" s="16"/>
      <c r="AU16" s="16"/>
    </row>
    <row r="17" spans="1:47" ht="12.75" customHeight="1">
      <c r="A17" s="158"/>
      <c r="B17" s="158"/>
      <c r="C17" s="54" t="s">
        <v>93</v>
      </c>
      <c r="D17" s="72"/>
      <c r="E17" s="58"/>
      <c r="F17" s="58"/>
      <c r="G17" s="58"/>
      <c r="H17" s="60" t="s">
        <v>51</v>
      </c>
      <c r="I17" s="58"/>
      <c r="J17" s="58"/>
      <c r="K17" s="58"/>
      <c r="L17" s="58"/>
      <c r="M17" s="58"/>
      <c r="N17" s="58"/>
      <c r="O17" s="58"/>
      <c r="P17" s="58"/>
      <c r="Q17" s="58"/>
      <c r="R17" s="58"/>
      <c r="S17" s="58"/>
      <c r="T17" s="60" t="s">
        <v>51</v>
      </c>
      <c r="U17" s="58"/>
      <c r="V17" s="58"/>
      <c r="W17" s="58"/>
      <c r="X17" s="58"/>
      <c r="Y17" s="58"/>
      <c r="Z17" s="58"/>
      <c r="AA17" s="58"/>
      <c r="AB17" s="58"/>
      <c r="AC17" s="58"/>
      <c r="AD17" s="58"/>
      <c r="AE17" s="58"/>
      <c r="AF17" s="58"/>
      <c r="AG17" s="58"/>
      <c r="AH17" s="58"/>
      <c r="AI17" s="60" t="s">
        <v>51</v>
      </c>
      <c r="AJ17" s="58"/>
      <c r="AK17" s="58"/>
      <c r="AL17" s="58"/>
      <c r="AM17" s="71"/>
      <c r="AN17" s="71"/>
      <c r="AO17" s="71"/>
      <c r="AP17" s="71"/>
      <c r="AQ17" s="65">
        <f t="shared" si="0"/>
        <v>3</v>
      </c>
      <c r="AR17" s="31">
        <f t="shared" si="3"/>
        <v>132</v>
      </c>
      <c r="AS17" s="69">
        <f t="shared" si="2"/>
        <v>2.2727272727272728E-2</v>
      </c>
      <c r="AT17" s="16"/>
      <c r="AU17" s="16"/>
    </row>
    <row r="18" spans="1:47" ht="12.75" customHeight="1">
      <c r="A18" s="158"/>
      <c r="B18" s="158"/>
      <c r="C18" s="54" t="s">
        <v>98</v>
      </c>
      <c r="D18" s="72"/>
      <c r="E18" s="58"/>
      <c r="F18" s="58"/>
      <c r="G18" s="58"/>
      <c r="H18" s="60" t="s">
        <v>51</v>
      </c>
      <c r="I18" s="58"/>
      <c r="J18" s="58"/>
      <c r="K18" s="58"/>
      <c r="L18" s="58"/>
      <c r="M18" s="58"/>
      <c r="N18" s="58"/>
      <c r="O18" s="58"/>
      <c r="P18" s="58"/>
      <c r="Q18" s="58"/>
      <c r="R18" s="58"/>
      <c r="S18" s="58"/>
      <c r="T18" s="60" t="s">
        <v>51</v>
      </c>
      <c r="U18" s="58"/>
      <c r="V18" s="58"/>
      <c r="W18" s="58"/>
      <c r="X18" s="58"/>
      <c r="Y18" s="58"/>
      <c r="Z18" s="58"/>
      <c r="AA18" s="58"/>
      <c r="AB18" s="58"/>
      <c r="AC18" s="58"/>
      <c r="AD18" s="58"/>
      <c r="AE18" s="58"/>
      <c r="AF18" s="58"/>
      <c r="AG18" s="58"/>
      <c r="AH18" s="58"/>
      <c r="AI18" s="60" t="s">
        <v>51</v>
      </c>
      <c r="AJ18" s="58"/>
      <c r="AK18" s="58"/>
      <c r="AL18" s="58"/>
      <c r="AM18" s="71"/>
      <c r="AN18" s="71"/>
      <c r="AO18" s="71"/>
      <c r="AP18" s="71"/>
      <c r="AQ18" s="65">
        <f t="shared" si="0"/>
        <v>3</v>
      </c>
      <c r="AR18" s="31">
        <f t="shared" si="3"/>
        <v>132</v>
      </c>
      <c r="AS18" s="69">
        <f t="shared" si="2"/>
        <v>2.2727272727272728E-2</v>
      </c>
      <c r="AT18" s="16"/>
      <c r="AU18" s="16"/>
    </row>
    <row r="19" spans="1:47" ht="12.75" customHeight="1">
      <c r="A19" s="158"/>
      <c r="B19" s="159"/>
      <c r="C19" s="70" t="s">
        <v>102</v>
      </c>
      <c r="D19" s="72"/>
      <c r="E19" s="58"/>
      <c r="F19" s="58"/>
      <c r="G19" s="58"/>
      <c r="H19" s="60" t="s">
        <v>51</v>
      </c>
      <c r="I19" s="58"/>
      <c r="J19" s="58"/>
      <c r="K19" s="58"/>
      <c r="L19" s="58"/>
      <c r="M19" s="58"/>
      <c r="N19" s="58"/>
      <c r="O19" s="58"/>
      <c r="P19" s="58"/>
      <c r="Q19" s="58"/>
      <c r="R19" s="58"/>
      <c r="S19" s="58"/>
      <c r="T19" s="60" t="s">
        <v>51</v>
      </c>
      <c r="U19" s="58"/>
      <c r="V19" s="58"/>
      <c r="W19" s="58"/>
      <c r="X19" s="58"/>
      <c r="Y19" s="58"/>
      <c r="Z19" s="58"/>
      <c r="AA19" s="58"/>
      <c r="AB19" s="58"/>
      <c r="AC19" s="58"/>
      <c r="AD19" s="58"/>
      <c r="AE19" s="58"/>
      <c r="AF19" s="58"/>
      <c r="AG19" s="58"/>
      <c r="AH19" s="58"/>
      <c r="AI19" s="60" t="s">
        <v>51</v>
      </c>
      <c r="AJ19" s="58"/>
      <c r="AK19" s="58"/>
      <c r="AL19" s="58"/>
      <c r="AM19" s="71"/>
      <c r="AN19" s="71"/>
      <c r="AO19" s="71"/>
      <c r="AP19" s="71"/>
      <c r="AQ19" s="65">
        <f t="shared" si="0"/>
        <v>3</v>
      </c>
      <c r="AR19" s="31">
        <f t="shared" si="3"/>
        <v>132</v>
      </c>
      <c r="AS19" s="69">
        <f t="shared" si="2"/>
        <v>2.2727272727272728E-2</v>
      </c>
      <c r="AT19" s="16"/>
      <c r="AU19" s="16"/>
    </row>
    <row r="20" spans="1:47" ht="12.75" customHeight="1">
      <c r="A20" s="158"/>
      <c r="B20" s="157" t="s">
        <v>104</v>
      </c>
      <c r="C20" s="54" t="s">
        <v>89</v>
      </c>
      <c r="D20" s="72"/>
      <c r="E20" s="58"/>
      <c r="F20" s="58"/>
      <c r="G20" s="78"/>
      <c r="H20" s="58"/>
      <c r="I20" s="58"/>
      <c r="J20" s="58"/>
      <c r="K20" s="58"/>
      <c r="L20" s="58"/>
      <c r="M20" s="58"/>
      <c r="N20" s="58"/>
      <c r="O20" s="58"/>
      <c r="P20" s="58"/>
      <c r="Q20" s="58"/>
      <c r="R20" s="58"/>
      <c r="S20" s="58"/>
      <c r="T20" s="60" t="s">
        <v>51</v>
      </c>
      <c r="U20" s="58"/>
      <c r="V20" s="58"/>
      <c r="W20" s="58"/>
      <c r="X20" s="58"/>
      <c r="Y20" s="58"/>
      <c r="Z20" s="58"/>
      <c r="AA20" s="58"/>
      <c r="AB20" s="58"/>
      <c r="AC20" s="58"/>
      <c r="AD20" s="58"/>
      <c r="AE20" s="58"/>
      <c r="AF20" s="58"/>
      <c r="AG20" s="58"/>
      <c r="AH20" s="58"/>
      <c r="AI20" s="60" t="s">
        <v>51</v>
      </c>
      <c r="AJ20" s="58"/>
      <c r="AK20" s="58"/>
      <c r="AL20" s="58"/>
      <c r="AM20" s="71"/>
      <c r="AN20" s="71"/>
      <c r="AO20" s="71"/>
      <c r="AP20" s="71"/>
      <c r="AQ20" s="65">
        <f t="shared" si="0"/>
        <v>2</v>
      </c>
      <c r="AR20" s="31">
        <f t="shared" si="3"/>
        <v>132</v>
      </c>
      <c r="AS20" s="69">
        <f t="shared" si="2"/>
        <v>1.5151515151515152E-2</v>
      </c>
      <c r="AT20" s="16"/>
      <c r="AU20" s="16"/>
    </row>
    <row r="21" spans="1:47" ht="12.75" customHeight="1">
      <c r="A21" s="158"/>
      <c r="B21" s="158"/>
      <c r="C21" s="54" t="s">
        <v>93</v>
      </c>
      <c r="D21" s="72"/>
      <c r="E21" s="58"/>
      <c r="F21" s="58"/>
      <c r="G21" s="58"/>
      <c r="H21" s="58"/>
      <c r="I21" s="58"/>
      <c r="J21" s="58"/>
      <c r="K21" s="58"/>
      <c r="L21" s="58"/>
      <c r="M21" s="58"/>
      <c r="N21" s="58"/>
      <c r="O21" s="58"/>
      <c r="P21" s="58"/>
      <c r="Q21" s="58"/>
      <c r="R21" s="58"/>
      <c r="S21" s="58"/>
      <c r="T21" s="60" t="s">
        <v>51</v>
      </c>
      <c r="U21" s="58"/>
      <c r="V21" s="58"/>
      <c r="W21" s="58"/>
      <c r="X21" s="58"/>
      <c r="Y21" s="58"/>
      <c r="Z21" s="58"/>
      <c r="AA21" s="58"/>
      <c r="AB21" s="58"/>
      <c r="AC21" s="58"/>
      <c r="AD21" s="58"/>
      <c r="AE21" s="58"/>
      <c r="AF21" s="58"/>
      <c r="AG21" s="58"/>
      <c r="AH21" s="58"/>
      <c r="AI21" s="60" t="s">
        <v>51</v>
      </c>
      <c r="AJ21" s="58"/>
      <c r="AK21" s="58"/>
      <c r="AL21" s="58"/>
      <c r="AM21" s="71"/>
      <c r="AN21" s="71"/>
      <c r="AO21" s="71"/>
      <c r="AP21" s="71"/>
      <c r="AQ21" s="65">
        <f t="shared" si="0"/>
        <v>2</v>
      </c>
      <c r="AR21" s="31">
        <f t="shared" si="3"/>
        <v>132</v>
      </c>
      <c r="AS21" s="69">
        <f t="shared" si="2"/>
        <v>1.5151515151515152E-2</v>
      </c>
      <c r="AT21" s="16"/>
      <c r="AU21" s="16"/>
    </row>
    <row r="22" spans="1:47" ht="12.75" customHeight="1">
      <c r="A22" s="158"/>
      <c r="B22" s="158"/>
      <c r="C22" s="54" t="s">
        <v>98</v>
      </c>
      <c r="D22" s="72"/>
      <c r="E22" s="58"/>
      <c r="F22" s="58"/>
      <c r="G22" s="58"/>
      <c r="H22" s="58"/>
      <c r="I22" s="58"/>
      <c r="J22" s="58"/>
      <c r="K22" s="58"/>
      <c r="L22" s="58"/>
      <c r="M22" s="58"/>
      <c r="N22" s="58"/>
      <c r="O22" s="58"/>
      <c r="P22" s="58"/>
      <c r="Q22" s="58"/>
      <c r="R22" s="58"/>
      <c r="S22" s="58"/>
      <c r="T22" s="60" t="s">
        <v>51</v>
      </c>
      <c r="U22" s="58"/>
      <c r="V22" s="58"/>
      <c r="W22" s="58"/>
      <c r="X22" s="58"/>
      <c r="Y22" s="58"/>
      <c r="Z22" s="58"/>
      <c r="AA22" s="58"/>
      <c r="AB22" s="58"/>
      <c r="AC22" s="58"/>
      <c r="AD22" s="58"/>
      <c r="AE22" s="58"/>
      <c r="AF22" s="58"/>
      <c r="AG22" s="58"/>
      <c r="AH22" s="58"/>
      <c r="AI22" s="60" t="s">
        <v>51</v>
      </c>
      <c r="AJ22" s="58"/>
      <c r="AK22" s="58"/>
      <c r="AL22" s="58"/>
      <c r="AM22" s="71"/>
      <c r="AN22" s="71"/>
      <c r="AO22" s="71"/>
      <c r="AP22" s="71"/>
      <c r="AQ22" s="65">
        <f t="shared" si="0"/>
        <v>2</v>
      </c>
      <c r="AR22" s="31">
        <f t="shared" si="3"/>
        <v>132</v>
      </c>
      <c r="AS22" s="69">
        <f t="shared" si="2"/>
        <v>1.5151515151515152E-2</v>
      </c>
      <c r="AT22" s="16"/>
      <c r="AU22" s="16"/>
    </row>
    <row r="23" spans="1:47" ht="12.75" customHeight="1">
      <c r="A23" s="158"/>
      <c r="B23" s="159"/>
      <c r="C23" s="70" t="s">
        <v>102</v>
      </c>
      <c r="D23" s="72"/>
      <c r="E23" s="58"/>
      <c r="F23" s="58"/>
      <c r="G23" s="58"/>
      <c r="H23" s="58"/>
      <c r="I23" s="58"/>
      <c r="J23" s="58"/>
      <c r="K23" s="58"/>
      <c r="L23" s="58"/>
      <c r="M23" s="58"/>
      <c r="N23" s="58"/>
      <c r="O23" s="58"/>
      <c r="P23" s="58"/>
      <c r="Q23" s="58"/>
      <c r="R23" s="58"/>
      <c r="S23" s="58"/>
      <c r="T23" s="60" t="s">
        <v>51</v>
      </c>
      <c r="U23" s="58"/>
      <c r="V23" s="58"/>
      <c r="W23" s="58"/>
      <c r="X23" s="58"/>
      <c r="Y23" s="58"/>
      <c r="Z23" s="58"/>
      <c r="AA23" s="58"/>
      <c r="AB23" s="58"/>
      <c r="AC23" s="58"/>
      <c r="AD23" s="58"/>
      <c r="AE23" s="58"/>
      <c r="AF23" s="58"/>
      <c r="AG23" s="58"/>
      <c r="AH23" s="58"/>
      <c r="AI23" s="60" t="s">
        <v>51</v>
      </c>
      <c r="AJ23" s="58"/>
      <c r="AK23" s="58"/>
      <c r="AL23" s="58"/>
      <c r="AM23" s="71"/>
      <c r="AN23" s="71"/>
      <c r="AO23" s="71"/>
      <c r="AP23" s="71"/>
      <c r="AQ23" s="65">
        <f t="shared" si="0"/>
        <v>2</v>
      </c>
      <c r="AR23" s="31">
        <f t="shared" si="3"/>
        <v>132</v>
      </c>
      <c r="AS23" s="69">
        <f t="shared" si="2"/>
        <v>1.5151515151515152E-2</v>
      </c>
      <c r="AT23" s="16"/>
      <c r="AU23" s="16"/>
    </row>
    <row r="24" spans="1:47" ht="12.75" customHeight="1">
      <c r="A24" s="158"/>
      <c r="B24" s="157" t="s">
        <v>105</v>
      </c>
      <c r="C24" s="54" t="s">
        <v>89</v>
      </c>
      <c r="D24" s="72"/>
      <c r="E24" s="58"/>
      <c r="F24" s="58"/>
      <c r="G24" s="58"/>
      <c r="H24" s="58"/>
      <c r="I24" s="58"/>
      <c r="J24" s="58"/>
      <c r="K24" s="58"/>
      <c r="L24" s="58"/>
      <c r="M24" s="58"/>
      <c r="N24" s="58"/>
      <c r="O24" s="58"/>
      <c r="P24" s="58"/>
      <c r="Q24" s="58"/>
      <c r="R24" s="58"/>
      <c r="S24" s="58"/>
      <c r="T24" s="60" t="s">
        <v>51</v>
      </c>
      <c r="U24" s="58"/>
      <c r="V24" s="58"/>
      <c r="W24" s="58"/>
      <c r="X24" s="58"/>
      <c r="Y24" s="58"/>
      <c r="Z24" s="58"/>
      <c r="AA24" s="58"/>
      <c r="AB24" s="58"/>
      <c r="AC24" s="58"/>
      <c r="AD24" s="58"/>
      <c r="AE24" s="58"/>
      <c r="AF24" s="58"/>
      <c r="AG24" s="58"/>
      <c r="AH24" s="58"/>
      <c r="AI24" s="60" t="s">
        <v>51</v>
      </c>
      <c r="AJ24" s="58"/>
      <c r="AK24" s="58"/>
      <c r="AL24" s="58"/>
      <c r="AM24" s="71"/>
      <c r="AN24" s="71"/>
      <c r="AO24" s="71"/>
      <c r="AP24" s="71"/>
      <c r="AQ24" s="65">
        <f t="shared" si="0"/>
        <v>2</v>
      </c>
      <c r="AR24" s="31">
        <f t="shared" ref="AR24:AR27" si="4">33*2</f>
        <v>66</v>
      </c>
      <c r="AS24" s="69">
        <f t="shared" si="2"/>
        <v>3.0303030303030304E-2</v>
      </c>
      <c r="AT24" s="16"/>
      <c r="AU24" s="16"/>
    </row>
    <row r="25" spans="1:47" ht="12.75" customHeight="1">
      <c r="A25" s="158"/>
      <c r="B25" s="158"/>
      <c r="C25" s="54" t="s">
        <v>93</v>
      </c>
      <c r="D25" s="72"/>
      <c r="E25" s="58"/>
      <c r="F25" s="58"/>
      <c r="G25" s="58"/>
      <c r="H25" s="58"/>
      <c r="I25" s="58"/>
      <c r="J25" s="58"/>
      <c r="K25" s="58"/>
      <c r="L25" s="58"/>
      <c r="M25" s="58"/>
      <c r="N25" s="58"/>
      <c r="O25" s="58"/>
      <c r="P25" s="58"/>
      <c r="Q25" s="58"/>
      <c r="R25" s="58"/>
      <c r="S25" s="58"/>
      <c r="T25" s="60" t="s">
        <v>51</v>
      </c>
      <c r="U25" s="58"/>
      <c r="V25" s="58"/>
      <c r="W25" s="58"/>
      <c r="X25" s="58"/>
      <c r="Y25" s="58"/>
      <c r="Z25" s="58"/>
      <c r="AA25" s="58"/>
      <c r="AB25" s="58"/>
      <c r="AC25" s="58"/>
      <c r="AD25" s="58"/>
      <c r="AE25" s="58"/>
      <c r="AF25" s="58"/>
      <c r="AG25" s="58"/>
      <c r="AH25" s="58"/>
      <c r="AI25" s="60" t="s">
        <v>51</v>
      </c>
      <c r="AJ25" s="58"/>
      <c r="AK25" s="58"/>
      <c r="AL25" s="58"/>
      <c r="AM25" s="71"/>
      <c r="AN25" s="71"/>
      <c r="AO25" s="71"/>
      <c r="AP25" s="71"/>
      <c r="AQ25" s="65">
        <f t="shared" si="0"/>
        <v>2</v>
      </c>
      <c r="AR25" s="31">
        <f t="shared" si="4"/>
        <v>66</v>
      </c>
      <c r="AS25" s="69">
        <f t="shared" si="2"/>
        <v>3.0303030303030304E-2</v>
      </c>
      <c r="AT25" s="16"/>
      <c r="AU25" s="16"/>
    </row>
    <row r="26" spans="1:47" ht="12.75" customHeight="1">
      <c r="A26" s="158"/>
      <c r="B26" s="158"/>
      <c r="C26" s="54" t="s">
        <v>98</v>
      </c>
      <c r="D26" s="72"/>
      <c r="E26" s="58"/>
      <c r="F26" s="58"/>
      <c r="G26" s="58"/>
      <c r="H26" s="58"/>
      <c r="I26" s="58"/>
      <c r="J26" s="58"/>
      <c r="K26" s="58"/>
      <c r="L26" s="58"/>
      <c r="M26" s="58"/>
      <c r="N26" s="58"/>
      <c r="O26" s="58"/>
      <c r="P26" s="58"/>
      <c r="Q26" s="58"/>
      <c r="R26" s="58"/>
      <c r="S26" s="58"/>
      <c r="T26" s="60" t="s">
        <v>51</v>
      </c>
      <c r="U26" s="58"/>
      <c r="V26" s="58"/>
      <c r="W26" s="58"/>
      <c r="X26" s="58"/>
      <c r="Y26" s="58"/>
      <c r="Z26" s="58"/>
      <c r="AA26" s="58"/>
      <c r="AB26" s="58"/>
      <c r="AC26" s="58"/>
      <c r="AD26" s="58"/>
      <c r="AE26" s="58"/>
      <c r="AF26" s="58"/>
      <c r="AG26" s="58"/>
      <c r="AH26" s="58"/>
      <c r="AI26" s="60" t="s">
        <v>51</v>
      </c>
      <c r="AJ26" s="58"/>
      <c r="AK26" s="58"/>
      <c r="AL26" s="58"/>
      <c r="AM26" s="71"/>
      <c r="AN26" s="71"/>
      <c r="AO26" s="71"/>
      <c r="AP26" s="71"/>
      <c r="AQ26" s="65">
        <f t="shared" si="0"/>
        <v>2</v>
      </c>
      <c r="AR26" s="31">
        <f t="shared" si="4"/>
        <v>66</v>
      </c>
      <c r="AS26" s="69">
        <f t="shared" si="2"/>
        <v>3.0303030303030304E-2</v>
      </c>
      <c r="AT26" s="16"/>
      <c r="AU26" s="16"/>
    </row>
    <row r="27" spans="1:47" ht="12.75" customHeight="1">
      <c r="A27" s="158"/>
      <c r="B27" s="159"/>
      <c r="C27" s="70" t="s">
        <v>102</v>
      </c>
      <c r="D27" s="72"/>
      <c r="E27" s="58"/>
      <c r="F27" s="58"/>
      <c r="G27" s="58"/>
      <c r="H27" s="58"/>
      <c r="I27" s="58"/>
      <c r="J27" s="58"/>
      <c r="K27" s="58"/>
      <c r="L27" s="58"/>
      <c r="M27" s="58"/>
      <c r="N27" s="58"/>
      <c r="O27" s="58"/>
      <c r="P27" s="58"/>
      <c r="Q27" s="58"/>
      <c r="R27" s="89"/>
      <c r="S27" s="58"/>
      <c r="T27" s="60" t="s">
        <v>51</v>
      </c>
      <c r="U27" s="58"/>
      <c r="V27" s="58"/>
      <c r="W27" s="58"/>
      <c r="X27" s="58"/>
      <c r="Y27" s="58"/>
      <c r="Z27" s="58"/>
      <c r="AA27" s="58"/>
      <c r="AB27" s="58"/>
      <c r="AC27" s="58"/>
      <c r="AD27" s="58"/>
      <c r="AE27" s="58"/>
      <c r="AF27" s="58"/>
      <c r="AG27" s="58"/>
      <c r="AH27" s="58"/>
      <c r="AI27" s="60" t="s">
        <v>51</v>
      </c>
      <c r="AJ27" s="58"/>
      <c r="AK27" s="58"/>
      <c r="AL27" s="58"/>
      <c r="AM27" s="71"/>
      <c r="AN27" s="71"/>
      <c r="AO27" s="71"/>
      <c r="AP27" s="71"/>
      <c r="AQ27" s="65">
        <f t="shared" si="0"/>
        <v>2</v>
      </c>
      <c r="AR27" s="31">
        <f t="shared" si="4"/>
        <v>66</v>
      </c>
      <c r="AS27" s="69">
        <f t="shared" si="2"/>
        <v>3.0303030303030304E-2</v>
      </c>
      <c r="AT27" s="16"/>
      <c r="AU27" s="16"/>
    </row>
    <row r="28" spans="1:47" ht="12.75" customHeight="1">
      <c r="A28" s="158"/>
      <c r="B28" s="157" t="s">
        <v>112</v>
      </c>
      <c r="C28" s="54" t="s">
        <v>89</v>
      </c>
      <c r="D28" s="72"/>
      <c r="E28" s="58"/>
      <c r="F28" s="58"/>
      <c r="G28" s="58"/>
      <c r="H28" s="58"/>
      <c r="I28" s="58"/>
      <c r="J28" s="58"/>
      <c r="K28" s="58"/>
      <c r="L28" s="58"/>
      <c r="M28" s="58"/>
      <c r="N28" s="58"/>
      <c r="O28" s="58"/>
      <c r="P28" s="58"/>
      <c r="Q28" s="95"/>
      <c r="R28" s="97"/>
      <c r="S28" s="56"/>
      <c r="T28" s="58"/>
      <c r="U28" s="58"/>
      <c r="V28" s="58"/>
      <c r="W28" s="56"/>
      <c r="X28" s="58"/>
      <c r="Y28" s="58"/>
      <c r="Z28" s="58"/>
      <c r="AA28" s="58"/>
      <c r="AB28" s="58"/>
      <c r="AC28" s="58"/>
      <c r="AD28" s="58"/>
      <c r="AE28" s="58"/>
      <c r="AF28" s="58"/>
      <c r="AG28" s="58"/>
      <c r="AH28" s="58"/>
      <c r="AI28" s="58"/>
      <c r="AJ28" s="58"/>
      <c r="AK28" s="58"/>
      <c r="AL28" s="58"/>
      <c r="AM28" s="71"/>
      <c r="AN28" s="71"/>
      <c r="AO28" s="71"/>
      <c r="AP28" s="71"/>
      <c r="AQ28" s="65">
        <f t="shared" si="0"/>
        <v>0</v>
      </c>
      <c r="AR28" s="31">
        <f t="shared" ref="AR28:AR39" si="5">33*1</f>
        <v>33</v>
      </c>
      <c r="AS28" s="69">
        <f t="shared" si="2"/>
        <v>0</v>
      </c>
      <c r="AT28" s="16"/>
      <c r="AU28" s="16"/>
    </row>
    <row r="29" spans="1:47" ht="12.75" customHeight="1">
      <c r="A29" s="158"/>
      <c r="B29" s="158"/>
      <c r="C29" s="54" t="s">
        <v>93</v>
      </c>
      <c r="D29" s="72"/>
      <c r="E29" s="58"/>
      <c r="F29" s="58"/>
      <c r="G29" s="58"/>
      <c r="H29" s="58"/>
      <c r="I29" s="58"/>
      <c r="J29" s="58"/>
      <c r="K29" s="58"/>
      <c r="L29" s="58"/>
      <c r="M29" s="58"/>
      <c r="N29" s="58"/>
      <c r="O29" s="58"/>
      <c r="P29" s="58"/>
      <c r="Q29" s="100"/>
      <c r="R29" s="97"/>
      <c r="S29" s="58"/>
      <c r="T29" s="58"/>
      <c r="U29" s="58"/>
      <c r="V29" s="58"/>
      <c r="W29" s="56"/>
      <c r="X29" s="58"/>
      <c r="Y29" s="58"/>
      <c r="Z29" s="58"/>
      <c r="AA29" s="58"/>
      <c r="AB29" s="58"/>
      <c r="AC29" s="58"/>
      <c r="AD29" s="58"/>
      <c r="AE29" s="58"/>
      <c r="AF29" s="58"/>
      <c r="AG29" s="58"/>
      <c r="AH29" s="58"/>
      <c r="AI29" s="58"/>
      <c r="AJ29" s="58"/>
      <c r="AK29" s="58"/>
      <c r="AL29" s="58"/>
      <c r="AM29" s="71"/>
      <c r="AN29" s="71"/>
      <c r="AO29" s="71"/>
      <c r="AP29" s="71"/>
      <c r="AQ29" s="65">
        <f t="shared" si="0"/>
        <v>0</v>
      </c>
      <c r="AR29" s="31">
        <f t="shared" si="5"/>
        <v>33</v>
      </c>
      <c r="AS29" s="69">
        <f t="shared" si="2"/>
        <v>0</v>
      </c>
      <c r="AT29" s="16"/>
      <c r="AU29" s="16"/>
    </row>
    <row r="30" spans="1:47" ht="12.75" customHeight="1">
      <c r="A30" s="158"/>
      <c r="B30" s="158"/>
      <c r="C30" s="54" t="s">
        <v>98</v>
      </c>
      <c r="D30" s="72"/>
      <c r="E30" s="58"/>
      <c r="F30" s="58"/>
      <c r="G30" s="58"/>
      <c r="H30" s="58"/>
      <c r="I30" s="58"/>
      <c r="J30" s="58"/>
      <c r="K30" s="58"/>
      <c r="L30" s="58"/>
      <c r="M30" s="58"/>
      <c r="N30" s="58"/>
      <c r="O30" s="58"/>
      <c r="P30" s="58"/>
      <c r="Q30" s="104"/>
      <c r="R30" s="97"/>
      <c r="S30" s="58"/>
      <c r="T30" s="58"/>
      <c r="U30" s="58"/>
      <c r="V30" s="58"/>
      <c r="W30" s="56"/>
      <c r="X30" s="58"/>
      <c r="Y30" s="58"/>
      <c r="Z30" s="58"/>
      <c r="AA30" s="58"/>
      <c r="AB30" s="58"/>
      <c r="AC30" s="58"/>
      <c r="AD30" s="58"/>
      <c r="AE30" s="58"/>
      <c r="AF30" s="58"/>
      <c r="AG30" s="58"/>
      <c r="AH30" s="58"/>
      <c r="AI30" s="58"/>
      <c r="AJ30" s="58"/>
      <c r="AK30" s="58"/>
      <c r="AL30" s="58"/>
      <c r="AM30" s="71"/>
      <c r="AN30" s="71"/>
      <c r="AO30" s="71"/>
      <c r="AP30" s="71"/>
      <c r="AQ30" s="65">
        <f t="shared" si="0"/>
        <v>0</v>
      </c>
      <c r="AR30" s="31">
        <f t="shared" si="5"/>
        <v>33</v>
      </c>
      <c r="AS30" s="69">
        <f t="shared" si="2"/>
        <v>0</v>
      </c>
      <c r="AT30" s="16"/>
      <c r="AU30" s="16"/>
    </row>
    <row r="31" spans="1:47" ht="12.75" customHeight="1">
      <c r="A31" s="158"/>
      <c r="B31" s="159"/>
      <c r="C31" s="70" t="s">
        <v>102</v>
      </c>
      <c r="D31" s="72"/>
      <c r="E31" s="58"/>
      <c r="F31" s="58"/>
      <c r="G31" s="58"/>
      <c r="H31" s="58"/>
      <c r="I31" s="58"/>
      <c r="J31" s="58"/>
      <c r="K31" s="58"/>
      <c r="L31" s="58"/>
      <c r="M31" s="58"/>
      <c r="N31" s="58"/>
      <c r="O31" s="58"/>
      <c r="P31" s="58"/>
      <c r="Q31" s="58"/>
      <c r="R31" s="89"/>
      <c r="S31" s="58"/>
      <c r="T31" s="58"/>
      <c r="U31" s="58"/>
      <c r="V31" s="58"/>
      <c r="W31" s="56"/>
      <c r="X31" s="58"/>
      <c r="Y31" s="58"/>
      <c r="Z31" s="58"/>
      <c r="AA31" s="58"/>
      <c r="AB31" s="58"/>
      <c r="AC31" s="58"/>
      <c r="AD31" s="58"/>
      <c r="AE31" s="58"/>
      <c r="AF31" s="58"/>
      <c r="AG31" s="58"/>
      <c r="AH31" s="58"/>
      <c r="AI31" s="58"/>
      <c r="AJ31" s="58"/>
      <c r="AK31" s="58"/>
      <c r="AL31" s="58"/>
      <c r="AM31" s="71"/>
      <c r="AN31" s="71"/>
      <c r="AO31" s="71"/>
      <c r="AP31" s="71"/>
      <c r="AQ31" s="65">
        <f t="shared" si="0"/>
        <v>0</v>
      </c>
      <c r="AR31" s="31">
        <f t="shared" si="5"/>
        <v>33</v>
      </c>
      <c r="AS31" s="69">
        <f t="shared" si="2"/>
        <v>0</v>
      </c>
      <c r="AT31" s="16"/>
      <c r="AU31" s="16"/>
    </row>
    <row r="32" spans="1:47" ht="12.75" customHeight="1">
      <c r="A32" s="158"/>
      <c r="B32" s="157" t="s">
        <v>113</v>
      </c>
      <c r="C32" s="54" t="s">
        <v>89</v>
      </c>
      <c r="D32" s="72"/>
      <c r="E32" s="58"/>
      <c r="F32" s="58"/>
      <c r="G32" s="58"/>
      <c r="H32" s="58"/>
      <c r="I32" s="58"/>
      <c r="J32" s="58"/>
      <c r="K32" s="58"/>
      <c r="L32" s="58"/>
      <c r="M32" s="58"/>
      <c r="N32" s="58"/>
      <c r="O32" s="58"/>
      <c r="P32" s="58"/>
      <c r="Q32" s="58"/>
      <c r="R32" s="58"/>
      <c r="S32" s="58"/>
      <c r="T32" s="58"/>
      <c r="U32" s="58"/>
      <c r="V32" s="58"/>
      <c r="W32" s="56"/>
      <c r="X32" s="58"/>
      <c r="Y32" s="58"/>
      <c r="Z32" s="58"/>
      <c r="AA32" s="58"/>
      <c r="AB32" s="58"/>
      <c r="AC32" s="58"/>
      <c r="AD32" s="58"/>
      <c r="AE32" s="58"/>
      <c r="AF32" s="58"/>
      <c r="AG32" s="58"/>
      <c r="AH32" s="58"/>
      <c r="AI32" s="58"/>
      <c r="AJ32" s="58"/>
      <c r="AK32" s="58"/>
      <c r="AL32" s="58"/>
      <c r="AM32" s="71"/>
      <c r="AN32" s="71"/>
      <c r="AO32" s="71"/>
      <c r="AP32" s="71"/>
      <c r="AQ32" s="65">
        <f t="shared" si="0"/>
        <v>0</v>
      </c>
      <c r="AR32" s="31">
        <f t="shared" si="5"/>
        <v>33</v>
      </c>
      <c r="AS32" s="69">
        <f t="shared" si="2"/>
        <v>0</v>
      </c>
      <c r="AT32" s="16"/>
      <c r="AU32" s="16"/>
    </row>
    <row r="33" spans="1:47" ht="12.75" customHeight="1">
      <c r="A33" s="158"/>
      <c r="B33" s="158"/>
      <c r="C33" s="54" t="s">
        <v>93</v>
      </c>
      <c r="D33" s="72"/>
      <c r="E33" s="58"/>
      <c r="F33" s="58"/>
      <c r="G33" s="58"/>
      <c r="H33" s="58"/>
      <c r="I33" s="58"/>
      <c r="J33" s="58"/>
      <c r="K33" s="58"/>
      <c r="L33" s="58"/>
      <c r="M33" s="58"/>
      <c r="N33" s="58"/>
      <c r="O33" s="58"/>
      <c r="P33" s="58"/>
      <c r="Q33" s="58"/>
      <c r="R33" s="58"/>
      <c r="S33" s="58"/>
      <c r="T33" s="58"/>
      <c r="U33" s="58"/>
      <c r="V33" s="58"/>
      <c r="W33" s="56"/>
      <c r="X33" s="58"/>
      <c r="Y33" s="58"/>
      <c r="Z33" s="58"/>
      <c r="AA33" s="58"/>
      <c r="AB33" s="58"/>
      <c r="AC33" s="58"/>
      <c r="AD33" s="58"/>
      <c r="AE33" s="58"/>
      <c r="AF33" s="58"/>
      <c r="AG33" s="58"/>
      <c r="AH33" s="58"/>
      <c r="AI33" s="58"/>
      <c r="AJ33" s="58"/>
      <c r="AK33" s="58"/>
      <c r="AL33" s="58"/>
      <c r="AM33" s="71"/>
      <c r="AN33" s="71"/>
      <c r="AO33" s="71"/>
      <c r="AP33" s="71"/>
      <c r="AQ33" s="65">
        <f t="shared" si="0"/>
        <v>0</v>
      </c>
      <c r="AR33" s="31">
        <f t="shared" si="5"/>
        <v>33</v>
      </c>
      <c r="AS33" s="69">
        <f t="shared" si="2"/>
        <v>0</v>
      </c>
      <c r="AT33" s="16"/>
      <c r="AU33" s="16"/>
    </row>
    <row r="34" spans="1:47" ht="12.75" customHeight="1">
      <c r="A34" s="158"/>
      <c r="B34" s="158"/>
      <c r="C34" s="54" t="s">
        <v>98</v>
      </c>
      <c r="D34" s="72"/>
      <c r="E34" s="58"/>
      <c r="F34" s="58"/>
      <c r="G34" s="58"/>
      <c r="H34" s="58"/>
      <c r="I34" s="58"/>
      <c r="J34" s="58"/>
      <c r="K34" s="58"/>
      <c r="L34" s="58"/>
      <c r="M34" s="58"/>
      <c r="N34" s="58"/>
      <c r="O34" s="58"/>
      <c r="P34" s="58"/>
      <c r="Q34" s="58"/>
      <c r="R34" s="58"/>
      <c r="S34" s="58"/>
      <c r="T34" s="58"/>
      <c r="U34" s="58"/>
      <c r="V34" s="58"/>
      <c r="W34" s="56"/>
      <c r="X34" s="58"/>
      <c r="Y34" s="58"/>
      <c r="Z34" s="58"/>
      <c r="AA34" s="58"/>
      <c r="AB34" s="58"/>
      <c r="AC34" s="58"/>
      <c r="AD34" s="58"/>
      <c r="AE34" s="58"/>
      <c r="AF34" s="58"/>
      <c r="AG34" s="58"/>
      <c r="AH34" s="58"/>
      <c r="AI34" s="58"/>
      <c r="AJ34" s="58"/>
      <c r="AK34" s="58"/>
      <c r="AL34" s="58"/>
      <c r="AM34" s="71"/>
      <c r="AN34" s="71"/>
      <c r="AO34" s="71"/>
      <c r="AP34" s="71"/>
      <c r="AQ34" s="65">
        <f t="shared" si="0"/>
        <v>0</v>
      </c>
      <c r="AR34" s="31">
        <f t="shared" si="5"/>
        <v>33</v>
      </c>
      <c r="AS34" s="69">
        <f t="shared" si="2"/>
        <v>0</v>
      </c>
      <c r="AT34" s="16"/>
      <c r="AU34" s="16"/>
    </row>
    <row r="35" spans="1:47" ht="12.75" customHeight="1">
      <c r="A35" s="158"/>
      <c r="B35" s="159"/>
      <c r="C35" s="70" t="s">
        <v>102</v>
      </c>
      <c r="D35" s="72"/>
      <c r="E35" s="58"/>
      <c r="F35" s="58"/>
      <c r="G35" s="58"/>
      <c r="H35" s="58"/>
      <c r="I35" s="58"/>
      <c r="J35" s="58"/>
      <c r="K35" s="58"/>
      <c r="L35" s="58"/>
      <c r="M35" s="58"/>
      <c r="N35" s="58"/>
      <c r="O35" s="58"/>
      <c r="P35" s="58"/>
      <c r="Q35" s="58"/>
      <c r="R35" s="58"/>
      <c r="S35" s="58"/>
      <c r="T35" s="58"/>
      <c r="U35" s="58"/>
      <c r="V35" s="58"/>
      <c r="W35" s="56"/>
      <c r="X35" s="58"/>
      <c r="Y35" s="58"/>
      <c r="Z35" s="58"/>
      <c r="AA35" s="58"/>
      <c r="AB35" s="58"/>
      <c r="AC35" s="58"/>
      <c r="AD35" s="58"/>
      <c r="AE35" s="58"/>
      <c r="AF35" s="58"/>
      <c r="AG35" s="58"/>
      <c r="AH35" s="58"/>
      <c r="AI35" s="58"/>
      <c r="AJ35" s="58"/>
      <c r="AK35" s="58"/>
      <c r="AL35" s="58"/>
      <c r="AM35" s="71"/>
      <c r="AN35" s="71"/>
      <c r="AO35" s="71"/>
      <c r="AP35" s="71"/>
      <c r="AQ35" s="65">
        <f t="shared" si="0"/>
        <v>0</v>
      </c>
      <c r="AR35" s="31">
        <f t="shared" si="5"/>
        <v>33</v>
      </c>
      <c r="AS35" s="69">
        <f t="shared" si="2"/>
        <v>0</v>
      </c>
      <c r="AT35" s="16"/>
      <c r="AU35" s="16"/>
    </row>
    <row r="36" spans="1:47" ht="12.75" customHeight="1">
      <c r="A36" s="158"/>
      <c r="B36" s="157" t="s">
        <v>114</v>
      </c>
      <c r="C36" s="54" t="s">
        <v>89</v>
      </c>
      <c r="D36" s="72"/>
      <c r="E36" s="58"/>
      <c r="F36" s="58"/>
      <c r="G36" s="58"/>
      <c r="H36" s="58"/>
      <c r="I36" s="58"/>
      <c r="J36" s="110"/>
      <c r="K36" s="58"/>
      <c r="L36" s="58"/>
      <c r="M36" s="58"/>
      <c r="N36" s="58"/>
      <c r="O36" s="58"/>
      <c r="P36" s="58"/>
      <c r="Q36" s="58"/>
      <c r="R36" s="58"/>
      <c r="S36" s="58"/>
      <c r="T36" s="58"/>
      <c r="U36" s="58"/>
      <c r="V36" s="58"/>
      <c r="W36" s="56"/>
      <c r="X36" s="58"/>
      <c r="Y36" s="58"/>
      <c r="Z36" s="58"/>
      <c r="AA36" s="58"/>
      <c r="AB36" s="58"/>
      <c r="AC36" s="58"/>
      <c r="AD36" s="58"/>
      <c r="AE36" s="58"/>
      <c r="AF36" s="58"/>
      <c r="AG36" s="58"/>
      <c r="AH36" s="58"/>
      <c r="AI36" s="58"/>
      <c r="AJ36" s="58"/>
      <c r="AK36" s="58"/>
      <c r="AL36" s="58"/>
      <c r="AM36" s="71"/>
      <c r="AN36" s="71"/>
      <c r="AO36" s="71"/>
      <c r="AP36" s="71"/>
      <c r="AQ36" s="65">
        <f t="shared" si="0"/>
        <v>0</v>
      </c>
      <c r="AR36" s="31">
        <f t="shared" si="5"/>
        <v>33</v>
      </c>
      <c r="AS36" s="69">
        <f t="shared" si="2"/>
        <v>0</v>
      </c>
      <c r="AT36" s="16"/>
      <c r="AU36" s="16"/>
    </row>
    <row r="37" spans="1:47" ht="12.75" customHeight="1">
      <c r="A37" s="158"/>
      <c r="B37" s="158"/>
      <c r="C37" s="54" t="s">
        <v>93</v>
      </c>
      <c r="D37" s="72"/>
      <c r="E37" s="58"/>
      <c r="F37" s="58"/>
      <c r="G37" s="58"/>
      <c r="H37" s="58"/>
      <c r="I37" s="58"/>
      <c r="J37" s="58"/>
      <c r="K37" s="58"/>
      <c r="L37" s="58"/>
      <c r="M37" s="58"/>
      <c r="N37" s="58"/>
      <c r="O37" s="58"/>
      <c r="P37" s="58"/>
      <c r="Q37" s="58"/>
      <c r="R37" s="58"/>
      <c r="S37" s="58"/>
      <c r="T37" s="58"/>
      <c r="U37" s="58"/>
      <c r="V37" s="58"/>
      <c r="W37" s="56"/>
      <c r="X37" s="58"/>
      <c r="Y37" s="58"/>
      <c r="Z37" s="58"/>
      <c r="AA37" s="58"/>
      <c r="AB37" s="58"/>
      <c r="AC37" s="58"/>
      <c r="AD37" s="58"/>
      <c r="AE37" s="58"/>
      <c r="AF37" s="58"/>
      <c r="AG37" s="58"/>
      <c r="AH37" s="58"/>
      <c r="AI37" s="58"/>
      <c r="AJ37" s="58"/>
      <c r="AK37" s="58"/>
      <c r="AL37" s="58"/>
      <c r="AM37" s="71"/>
      <c r="AN37" s="71"/>
      <c r="AO37" s="71"/>
      <c r="AP37" s="71"/>
      <c r="AQ37" s="65">
        <f t="shared" si="0"/>
        <v>0</v>
      </c>
      <c r="AR37" s="31">
        <f t="shared" si="5"/>
        <v>33</v>
      </c>
      <c r="AS37" s="69">
        <f t="shared" si="2"/>
        <v>0</v>
      </c>
      <c r="AT37" s="16"/>
      <c r="AU37" s="16"/>
    </row>
    <row r="38" spans="1:47" ht="12.75" customHeight="1">
      <c r="A38" s="158"/>
      <c r="B38" s="158"/>
      <c r="C38" s="54" t="s">
        <v>98</v>
      </c>
      <c r="D38" s="72"/>
      <c r="E38" s="58"/>
      <c r="F38" s="58"/>
      <c r="G38" s="58"/>
      <c r="H38" s="58"/>
      <c r="I38" s="58"/>
      <c r="J38" s="58"/>
      <c r="K38" s="58"/>
      <c r="L38" s="58"/>
      <c r="M38" s="58"/>
      <c r="N38" s="58"/>
      <c r="O38" s="58"/>
      <c r="P38" s="58"/>
      <c r="Q38" s="58"/>
      <c r="R38" s="58"/>
      <c r="S38" s="58"/>
      <c r="T38" s="58"/>
      <c r="U38" s="58"/>
      <c r="V38" s="58"/>
      <c r="W38" s="56"/>
      <c r="X38" s="58"/>
      <c r="Y38" s="58"/>
      <c r="Z38" s="58"/>
      <c r="AA38" s="58"/>
      <c r="AB38" s="58"/>
      <c r="AC38" s="58"/>
      <c r="AD38" s="58"/>
      <c r="AE38" s="58"/>
      <c r="AF38" s="58"/>
      <c r="AG38" s="58"/>
      <c r="AH38" s="58"/>
      <c r="AI38" s="58"/>
      <c r="AJ38" s="58"/>
      <c r="AK38" s="58"/>
      <c r="AL38" s="58"/>
      <c r="AM38" s="71"/>
      <c r="AN38" s="71"/>
      <c r="AO38" s="71"/>
      <c r="AP38" s="71"/>
      <c r="AQ38" s="65">
        <f t="shared" si="0"/>
        <v>0</v>
      </c>
      <c r="AR38" s="31">
        <f t="shared" si="5"/>
        <v>33</v>
      </c>
      <c r="AS38" s="69">
        <f t="shared" si="2"/>
        <v>0</v>
      </c>
      <c r="AT38" s="16"/>
      <c r="AU38" s="16"/>
    </row>
    <row r="39" spans="1:47" ht="12.75" customHeight="1">
      <c r="A39" s="158"/>
      <c r="B39" s="159"/>
      <c r="C39" s="70" t="s">
        <v>102</v>
      </c>
      <c r="D39" s="72"/>
      <c r="E39" s="58"/>
      <c r="F39" s="58"/>
      <c r="G39" s="58"/>
      <c r="H39" s="58"/>
      <c r="I39" s="58"/>
      <c r="J39" s="58"/>
      <c r="K39" s="58"/>
      <c r="L39" s="58"/>
      <c r="M39" s="58"/>
      <c r="N39" s="58"/>
      <c r="O39" s="58"/>
      <c r="P39" s="58"/>
      <c r="Q39" s="58"/>
      <c r="R39" s="58"/>
      <c r="S39" s="58"/>
      <c r="T39" s="58"/>
      <c r="U39" s="58"/>
      <c r="V39" s="58"/>
      <c r="W39" s="56"/>
      <c r="X39" s="58"/>
      <c r="Y39" s="58"/>
      <c r="Z39" s="58"/>
      <c r="AA39" s="58"/>
      <c r="AB39" s="58"/>
      <c r="AC39" s="58"/>
      <c r="AD39" s="58"/>
      <c r="AE39" s="58"/>
      <c r="AF39" s="58"/>
      <c r="AG39" s="58"/>
      <c r="AH39" s="58"/>
      <c r="AI39" s="58"/>
      <c r="AJ39" s="58"/>
      <c r="AK39" s="58"/>
      <c r="AL39" s="58"/>
      <c r="AM39" s="71"/>
      <c r="AN39" s="71"/>
      <c r="AO39" s="71"/>
      <c r="AP39" s="71"/>
      <c r="AQ39" s="65">
        <f t="shared" si="0"/>
        <v>0</v>
      </c>
      <c r="AR39" s="31">
        <f t="shared" si="5"/>
        <v>33</v>
      </c>
      <c r="AS39" s="69">
        <f t="shared" si="2"/>
        <v>0</v>
      </c>
      <c r="AT39" s="16"/>
      <c r="AU39" s="16"/>
    </row>
    <row r="40" spans="1:47" ht="12.75" customHeight="1">
      <c r="A40" s="158"/>
      <c r="B40" s="157" t="s">
        <v>115</v>
      </c>
      <c r="C40" s="54" t="s">
        <v>89</v>
      </c>
      <c r="D40" s="72"/>
      <c r="E40" s="58"/>
      <c r="F40" s="58"/>
      <c r="G40" s="58"/>
      <c r="H40" s="58"/>
      <c r="I40" s="58"/>
      <c r="J40" s="58"/>
      <c r="K40" s="58"/>
      <c r="L40" s="58"/>
      <c r="M40" s="58"/>
      <c r="N40" s="58"/>
      <c r="O40" s="58"/>
      <c r="P40" s="58"/>
      <c r="Q40" s="58"/>
      <c r="R40" s="58"/>
      <c r="S40" s="58"/>
      <c r="T40" s="58"/>
      <c r="U40" s="58"/>
      <c r="V40" s="58"/>
      <c r="W40" s="58"/>
      <c r="X40" s="58"/>
      <c r="Y40" s="58"/>
      <c r="Z40" s="58"/>
      <c r="AA40" s="58"/>
      <c r="AB40" s="58"/>
      <c r="AC40" s="58"/>
      <c r="AD40" s="58"/>
      <c r="AE40" s="58"/>
      <c r="AF40" s="58"/>
      <c r="AG40" s="58"/>
      <c r="AH40" s="58"/>
      <c r="AI40" s="58"/>
      <c r="AJ40" s="58"/>
      <c r="AK40" s="58"/>
      <c r="AL40" s="58"/>
      <c r="AM40" s="71"/>
      <c r="AN40" s="71"/>
      <c r="AO40" s="71"/>
      <c r="AP40" s="71"/>
      <c r="AQ40" s="65">
        <f t="shared" si="0"/>
        <v>0</v>
      </c>
      <c r="AR40" s="31">
        <f t="shared" ref="AR40:AR43" si="6">33*3</f>
        <v>99</v>
      </c>
      <c r="AS40" s="69">
        <f t="shared" si="2"/>
        <v>0</v>
      </c>
      <c r="AT40" s="16"/>
      <c r="AU40" s="16"/>
    </row>
    <row r="41" spans="1:47" ht="12.75" customHeight="1">
      <c r="A41" s="158"/>
      <c r="B41" s="158"/>
      <c r="C41" s="54" t="s">
        <v>93</v>
      </c>
      <c r="D41" s="72"/>
      <c r="E41" s="58"/>
      <c r="F41" s="58"/>
      <c r="G41" s="58"/>
      <c r="H41" s="58"/>
      <c r="I41" s="58"/>
      <c r="J41" s="58"/>
      <c r="K41" s="58"/>
      <c r="L41" s="58"/>
      <c r="M41" s="58"/>
      <c r="N41" s="58"/>
      <c r="O41" s="58"/>
      <c r="P41" s="58"/>
      <c r="Q41" s="58"/>
      <c r="R41" s="58"/>
      <c r="S41" s="58"/>
      <c r="T41" s="58"/>
      <c r="U41" s="58"/>
      <c r="V41" s="58"/>
      <c r="W41" s="58"/>
      <c r="X41" s="58"/>
      <c r="Y41" s="58"/>
      <c r="Z41" s="58"/>
      <c r="AA41" s="58"/>
      <c r="AB41" s="58"/>
      <c r="AC41" s="58"/>
      <c r="AD41" s="58"/>
      <c r="AE41" s="58"/>
      <c r="AF41" s="58"/>
      <c r="AG41" s="58"/>
      <c r="AH41" s="58"/>
      <c r="AI41" s="58"/>
      <c r="AJ41" s="58"/>
      <c r="AK41" s="58"/>
      <c r="AL41" s="58"/>
      <c r="AM41" s="71"/>
      <c r="AN41" s="71"/>
      <c r="AO41" s="71"/>
      <c r="AP41" s="71"/>
      <c r="AQ41" s="65">
        <f t="shared" si="0"/>
        <v>0</v>
      </c>
      <c r="AR41" s="31">
        <f t="shared" si="6"/>
        <v>99</v>
      </c>
      <c r="AS41" s="69">
        <f t="shared" si="2"/>
        <v>0</v>
      </c>
      <c r="AT41" s="16"/>
      <c r="AU41" s="16"/>
    </row>
    <row r="42" spans="1:47" ht="12.75" customHeight="1">
      <c r="A42" s="158"/>
      <c r="B42" s="158"/>
      <c r="C42" s="54" t="s">
        <v>98</v>
      </c>
      <c r="D42" s="72"/>
      <c r="E42" s="58"/>
      <c r="F42" s="58"/>
      <c r="G42" s="58"/>
      <c r="H42" s="58"/>
      <c r="I42" s="58"/>
      <c r="J42" s="58"/>
      <c r="K42" s="58"/>
      <c r="L42" s="58"/>
      <c r="M42" s="58"/>
      <c r="N42" s="58"/>
      <c r="O42" s="58"/>
      <c r="P42" s="58"/>
      <c r="Q42" s="58"/>
      <c r="R42" s="58"/>
      <c r="S42" s="58"/>
      <c r="T42" s="58"/>
      <c r="U42" s="58"/>
      <c r="V42" s="58"/>
      <c r="W42" s="58"/>
      <c r="X42" s="58"/>
      <c r="Y42" s="58"/>
      <c r="Z42" s="58"/>
      <c r="AA42" s="58"/>
      <c r="AB42" s="58"/>
      <c r="AC42" s="58"/>
      <c r="AD42" s="58"/>
      <c r="AE42" s="58"/>
      <c r="AF42" s="58"/>
      <c r="AG42" s="58"/>
      <c r="AH42" s="58"/>
      <c r="AI42" s="58"/>
      <c r="AJ42" s="58"/>
      <c r="AK42" s="58"/>
      <c r="AL42" s="58"/>
      <c r="AM42" s="71"/>
      <c r="AN42" s="71"/>
      <c r="AO42" s="71"/>
      <c r="AP42" s="71"/>
      <c r="AQ42" s="65">
        <f t="shared" si="0"/>
        <v>0</v>
      </c>
      <c r="AR42" s="31">
        <f t="shared" si="6"/>
        <v>99</v>
      </c>
      <c r="AS42" s="69">
        <f t="shared" si="2"/>
        <v>0</v>
      </c>
      <c r="AT42" s="16"/>
      <c r="AU42" s="16"/>
    </row>
    <row r="43" spans="1:47" ht="12.75" customHeight="1">
      <c r="A43" s="165"/>
      <c r="B43" s="159"/>
      <c r="C43" s="70" t="s">
        <v>102</v>
      </c>
      <c r="D43" s="72"/>
      <c r="E43" s="58"/>
      <c r="F43" s="58"/>
      <c r="G43" s="58"/>
      <c r="H43" s="58"/>
      <c r="I43" s="58"/>
      <c r="J43" s="58"/>
      <c r="K43" s="58"/>
      <c r="L43" s="58"/>
      <c r="M43" s="58"/>
      <c r="N43" s="58"/>
      <c r="O43" s="58"/>
      <c r="P43" s="58"/>
      <c r="Q43" s="58"/>
      <c r="R43" s="58"/>
      <c r="S43" s="58"/>
      <c r="T43" s="58"/>
      <c r="U43" s="58"/>
      <c r="V43" s="58"/>
      <c r="W43" s="58"/>
      <c r="X43" s="58"/>
      <c r="Y43" s="58"/>
      <c r="Z43" s="58"/>
      <c r="AA43" s="58"/>
      <c r="AB43" s="58"/>
      <c r="AC43" s="58"/>
      <c r="AD43" s="58"/>
      <c r="AE43" s="58"/>
      <c r="AF43" s="58"/>
      <c r="AG43" s="58"/>
      <c r="AH43" s="58"/>
      <c r="AI43" s="58"/>
      <c r="AJ43" s="58"/>
      <c r="AK43" s="58"/>
      <c r="AL43" s="58"/>
      <c r="AM43" s="71"/>
      <c r="AN43" s="71"/>
      <c r="AO43" s="71"/>
      <c r="AP43" s="71"/>
      <c r="AQ43" s="65">
        <f t="shared" si="0"/>
        <v>0</v>
      </c>
      <c r="AR43" s="31">
        <f t="shared" si="6"/>
        <v>99</v>
      </c>
      <c r="AS43" s="69">
        <f t="shared" si="2"/>
        <v>0</v>
      </c>
      <c r="AT43" s="16"/>
      <c r="AU43" s="16"/>
    </row>
    <row r="44" spans="1:47" ht="27" customHeight="1">
      <c r="A44" s="166"/>
      <c r="B44" s="167"/>
      <c r="C44" s="167"/>
      <c r="D44" s="168"/>
      <c r="E44" s="109"/>
      <c r="F44" s="109"/>
      <c r="G44" s="109"/>
      <c r="H44" s="109"/>
      <c r="I44" s="109"/>
      <c r="J44" s="109"/>
      <c r="K44" s="109"/>
      <c r="L44" s="109"/>
      <c r="M44" s="109"/>
      <c r="N44" s="109"/>
      <c r="O44" s="109"/>
      <c r="P44" s="109"/>
      <c r="Q44" s="109"/>
      <c r="R44" s="109"/>
      <c r="S44" s="109"/>
      <c r="T44" s="109"/>
      <c r="U44" s="109"/>
      <c r="V44" s="109"/>
      <c r="W44" s="109"/>
      <c r="X44" s="109"/>
      <c r="Y44" s="109"/>
      <c r="Z44" s="109"/>
      <c r="AA44" s="109"/>
      <c r="AB44" s="109"/>
      <c r="AC44" s="109"/>
      <c r="AD44" s="109"/>
      <c r="AE44" s="109"/>
      <c r="AF44" s="109"/>
      <c r="AG44" s="109"/>
      <c r="AH44" s="109"/>
      <c r="AI44" s="109"/>
      <c r="AJ44" s="109"/>
      <c r="AK44" s="109"/>
      <c r="AL44" s="109"/>
      <c r="AM44" s="107"/>
      <c r="AN44" s="107"/>
      <c r="AO44" s="107"/>
      <c r="AP44" s="107"/>
      <c r="AQ44" s="107"/>
      <c r="AR44" s="107"/>
      <c r="AS44" s="107"/>
      <c r="AT44" s="16"/>
      <c r="AU44" s="16"/>
    </row>
    <row r="45" spans="1:47" ht="15.75" customHeight="1"/>
    <row r="46" spans="1:47" ht="15.75" customHeight="1"/>
    <row r="47" spans="1:47" ht="15.75" customHeight="1"/>
    <row r="48" spans="1:47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46">
    <mergeCell ref="G5:W7"/>
    <mergeCell ref="E9:AP9"/>
    <mergeCell ref="C7:F7"/>
    <mergeCell ref="B2:C2"/>
    <mergeCell ref="A1:E1"/>
    <mergeCell ref="G2:W2"/>
    <mergeCell ref="G3:W3"/>
    <mergeCell ref="X3:AB3"/>
    <mergeCell ref="AR9:AR11"/>
    <mergeCell ref="AS9:AS11"/>
    <mergeCell ref="X4:AB5"/>
    <mergeCell ref="X6:AB6"/>
    <mergeCell ref="AD6:AQ6"/>
    <mergeCell ref="AD7:AQ7"/>
    <mergeCell ref="AD8:AT8"/>
    <mergeCell ref="X10:AA10"/>
    <mergeCell ref="AB10:AD10"/>
    <mergeCell ref="AE10:AI10"/>
    <mergeCell ref="AJ10:AL10"/>
    <mergeCell ref="AM10:AP10"/>
    <mergeCell ref="AC3:AM5"/>
    <mergeCell ref="A44:D44"/>
    <mergeCell ref="B3:D3"/>
    <mergeCell ref="AN3:AO5"/>
    <mergeCell ref="AP4:AQ4"/>
    <mergeCell ref="AP5:AQ5"/>
    <mergeCell ref="AQ9:AQ11"/>
    <mergeCell ref="M10:P10"/>
    <mergeCell ref="Q10:T10"/>
    <mergeCell ref="U10:W10"/>
    <mergeCell ref="A9:D9"/>
    <mergeCell ref="A10:B11"/>
    <mergeCell ref="C10:C11"/>
    <mergeCell ref="E10:H10"/>
    <mergeCell ref="I10:L10"/>
    <mergeCell ref="B28:B31"/>
    <mergeCell ref="B32:B35"/>
    <mergeCell ref="B36:B39"/>
    <mergeCell ref="B40:B43"/>
    <mergeCell ref="B4:C4"/>
    <mergeCell ref="A7:B7"/>
    <mergeCell ref="A12:A43"/>
    <mergeCell ref="B12:B15"/>
    <mergeCell ref="B16:B19"/>
    <mergeCell ref="B20:B23"/>
    <mergeCell ref="B24:B27"/>
  </mergeCell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99"/>
  <sheetViews>
    <sheetView workbookViewId="0"/>
  </sheetViews>
  <sheetFormatPr defaultColWidth="14.42578125" defaultRowHeight="15" customHeight="1"/>
  <cols>
    <col min="1" max="1" width="11.5703125" customWidth="1"/>
    <col min="2" max="2" width="16.28515625" customWidth="1"/>
    <col min="3" max="3" width="10.28515625" customWidth="1"/>
    <col min="4" max="4" width="9.42578125" customWidth="1"/>
    <col min="5" max="5" width="5.140625" customWidth="1"/>
    <col min="6" max="6" width="4.42578125" customWidth="1"/>
    <col min="7" max="7" width="3.85546875" customWidth="1"/>
    <col min="8" max="35" width="4.28515625" customWidth="1"/>
    <col min="36" max="36" width="4" customWidth="1"/>
    <col min="37" max="41" width="4.28515625" customWidth="1"/>
    <col min="42" max="42" width="5.42578125" customWidth="1"/>
    <col min="43" max="43" width="6.7109375" customWidth="1"/>
    <col min="44" max="44" width="6" customWidth="1"/>
    <col min="45" max="45" width="7.42578125" customWidth="1"/>
    <col min="46" max="46" width="13" customWidth="1"/>
    <col min="47" max="47" width="9.140625" customWidth="1"/>
  </cols>
  <sheetData>
    <row r="1" spans="1:47" ht="63" customHeight="1">
      <c r="A1" s="188" t="s">
        <v>2</v>
      </c>
      <c r="B1" s="167"/>
      <c r="C1" s="167"/>
      <c r="D1" s="167"/>
      <c r="E1" s="163"/>
      <c r="F1" s="8"/>
      <c r="G1" s="9"/>
      <c r="H1" s="8"/>
      <c r="I1" s="10"/>
      <c r="J1" s="10"/>
      <c r="K1" s="10"/>
      <c r="L1" s="11" t="s">
        <v>11</v>
      </c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3"/>
      <c r="AD1" s="13"/>
      <c r="AE1" s="10"/>
      <c r="AF1" s="10"/>
      <c r="AG1" s="10"/>
      <c r="AH1" s="10"/>
      <c r="AI1" s="10"/>
      <c r="AJ1" s="10"/>
      <c r="AK1" s="10"/>
      <c r="AL1" s="13"/>
      <c r="AM1" s="13"/>
      <c r="AN1" s="13"/>
      <c r="AO1" s="13"/>
      <c r="AP1" s="13"/>
      <c r="AQ1" s="13"/>
      <c r="AR1" s="13"/>
      <c r="AS1" s="13"/>
      <c r="AT1" s="10"/>
      <c r="AU1" s="10"/>
    </row>
    <row r="2" spans="1:47" ht="21.75" customHeight="1">
      <c r="A2" s="14" t="s">
        <v>20</v>
      </c>
      <c r="B2" s="187" t="s">
        <v>22</v>
      </c>
      <c r="C2" s="163"/>
      <c r="D2" s="15"/>
      <c r="E2" s="16"/>
      <c r="F2" s="17"/>
      <c r="G2" s="189" t="s">
        <v>25</v>
      </c>
      <c r="H2" s="167"/>
      <c r="I2" s="167"/>
      <c r="J2" s="167"/>
      <c r="K2" s="167"/>
      <c r="L2" s="167"/>
      <c r="M2" s="167"/>
      <c r="N2" s="167"/>
      <c r="O2" s="167"/>
      <c r="P2" s="167"/>
      <c r="Q2" s="167"/>
      <c r="R2" s="167"/>
      <c r="S2" s="167"/>
      <c r="T2" s="167"/>
      <c r="U2" s="167"/>
      <c r="V2" s="167"/>
      <c r="W2" s="163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6"/>
      <c r="AJ2" s="16"/>
      <c r="AK2" s="16"/>
      <c r="AL2" s="19"/>
      <c r="AM2" s="19"/>
      <c r="AN2" s="19"/>
      <c r="AO2" s="20"/>
      <c r="AP2" s="20"/>
      <c r="AQ2" s="20"/>
      <c r="AR2" s="20"/>
      <c r="AS2" s="20"/>
      <c r="AT2" s="16"/>
      <c r="AU2" s="16"/>
    </row>
    <row r="3" spans="1:47" ht="40.5" customHeight="1">
      <c r="A3" s="14" t="s">
        <v>31</v>
      </c>
      <c r="B3" s="169" t="s">
        <v>32</v>
      </c>
      <c r="C3" s="167"/>
      <c r="D3" s="163"/>
      <c r="E3" s="21"/>
      <c r="F3" s="21"/>
      <c r="G3" s="190" t="s">
        <v>33</v>
      </c>
      <c r="H3" s="167"/>
      <c r="I3" s="167"/>
      <c r="J3" s="167"/>
      <c r="K3" s="167"/>
      <c r="L3" s="167"/>
      <c r="M3" s="167"/>
      <c r="N3" s="167"/>
      <c r="O3" s="167"/>
      <c r="P3" s="167"/>
      <c r="Q3" s="167"/>
      <c r="R3" s="167"/>
      <c r="S3" s="167"/>
      <c r="T3" s="167"/>
      <c r="U3" s="167"/>
      <c r="V3" s="167"/>
      <c r="W3" s="163"/>
      <c r="X3" s="182" t="s">
        <v>34</v>
      </c>
      <c r="Y3" s="167"/>
      <c r="Z3" s="167"/>
      <c r="AA3" s="167"/>
      <c r="AB3" s="163"/>
      <c r="AC3" s="191" t="s">
        <v>35</v>
      </c>
      <c r="AD3" s="161"/>
      <c r="AE3" s="161"/>
      <c r="AF3" s="161"/>
      <c r="AG3" s="161"/>
      <c r="AH3" s="161"/>
      <c r="AI3" s="161"/>
      <c r="AJ3" s="161"/>
      <c r="AK3" s="161"/>
      <c r="AL3" s="161"/>
      <c r="AM3" s="171"/>
      <c r="AN3" s="170" t="s">
        <v>36</v>
      </c>
      <c r="AO3" s="171"/>
      <c r="AP3" s="22" t="s">
        <v>37</v>
      </c>
      <c r="AQ3" s="22"/>
      <c r="AR3" s="23"/>
      <c r="AS3" s="16"/>
      <c r="AT3" s="16"/>
      <c r="AU3" s="24"/>
    </row>
    <row r="4" spans="1:47" ht="22.5" customHeight="1">
      <c r="A4" s="16"/>
      <c r="B4" s="160" t="s">
        <v>38</v>
      </c>
      <c r="C4" s="161"/>
      <c r="D4" s="16"/>
      <c r="E4" s="16"/>
      <c r="F4" s="25"/>
      <c r="G4" s="26" t="s">
        <v>39</v>
      </c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180" t="s">
        <v>42</v>
      </c>
      <c r="Y4" s="161"/>
      <c r="Z4" s="161"/>
      <c r="AA4" s="161"/>
      <c r="AB4" s="171"/>
      <c r="AC4" s="172"/>
      <c r="AD4" s="192"/>
      <c r="AE4" s="192"/>
      <c r="AF4" s="192"/>
      <c r="AG4" s="192"/>
      <c r="AH4" s="192"/>
      <c r="AI4" s="192"/>
      <c r="AJ4" s="192"/>
      <c r="AK4" s="192"/>
      <c r="AL4" s="192"/>
      <c r="AM4" s="173"/>
      <c r="AN4" s="172"/>
      <c r="AO4" s="173"/>
      <c r="AP4" s="176" t="s">
        <v>43</v>
      </c>
      <c r="AQ4" s="163"/>
      <c r="AR4" s="16"/>
      <c r="AS4" s="16"/>
      <c r="AT4" s="16"/>
      <c r="AU4" s="24"/>
    </row>
    <row r="5" spans="1:47" ht="42.75" customHeight="1">
      <c r="A5" s="28" t="s">
        <v>44</v>
      </c>
      <c r="B5" s="29" t="s">
        <v>45</v>
      </c>
      <c r="C5" s="30" t="s">
        <v>46</v>
      </c>
      <c r="D5" s="31"/>
      <c r="E5" s="16"/>
      <c r="F5" s="25"/>
      <c r="G5" s="193" t="s">
        <v>47</v>
      </c>
      <c r="H5" s="161"/>
      <c r="I5" s="161"/>
      <c r="J5" s="161"/>
      <c r="K5" s="161"/>
      <c r="L5" s="161"/>
      <c r="M5" s="161"/>
      <c r="N5" s="161"/>
      <c r="O5" s="161"/>
      <c r="P5" s="161"/>
      <c r="Q5" s="161"/>
      <c r="R5" s="161"/>
      <c r="S5" s="161"/>
      <c r="T5" s="161"/>
      <c r="U5" s="161"/>
      <c r="V5" s="161"/>
      <c r="W5" s="171"/>
      <c r="X5" s="174"/>
      <c r="Y5" s="181"/>
      <c r="Z5" s="181"/>
      <c r="AA5" s="181"/>
      <c r="AB5" s="175"/>
      <c r="AC5" s="174"/>
      <c r="AD5" s="181"/>
      <c r="AE5" s="181"/>
      <c r="AF5" s="181"/>
      <c r="AG5" s="181"/>
      <c r="AH5" s="181"/>
      <c r="AI5" s="181"/>
      <c r="AJ5" s="181"/>
      <c r="AK5" s="181"/>
      <c r="AL5" s="181"/>
      <c r="AM5" s="175"/>
      <c r="AN5" s="174"/>
      <c r="AO5" s="175"/>
      <c r="AP5" s="177" t="s">
        <v>31</v>
      </c>
      <c r="AQ5" s="163"/>
      <c r="AR5" s="16"/>
      <c r="AS5" s="16"/>
      <c r="AT5" s="16"/>
      <c r="AU5" s="24"/>
    </row>
    <row r="6" spans="1:47" ht="35.25" customHeight="1">
      <c r="A6" s="32" t="s">
        <v>48</v>
      </c>
      <c r="B6" s="33">
        <v>46276</v>
      </c>
      <c r="C6" s="30" t="s">
        <v>49</v>
      </c>
      <c r="D6" s="34"/>
      <c r="E6" s="35"/>
      <c r="F6" s="36"/>
      <c r="G6" s="172"/>
      <c r="H6" s="192"/>
      <c r="I6" s="192"/>
      <c r="J6" s="192"/>
      <c r="K6" s="192"/>
      <c r="L6" s="192"/>
      <c r="M6" s="192"/>
      <c r="N6" s="192"/>
      <c r="O6" s="192"/>
      <c r="P6" s="192"/>
      <c r="Q6" s="192"/>
      <c r="R6" s="192"/>
      <c r="S6" s="192"/>
      <c r="T6" s="192"/>
      <c r="U6" s="192"/>
      <c r="V6" s="192"/>
      <c r="W6" s="173"/>
      <c r="X6" s="182" t="s">
        <v>50</v>
      </c>
      <c r="Y6" s="167"/>
      <c r="Z6" s="167"/>
      <c r="AA6" s="167"/>
      <c r="AB6" s="163"/>
      <c r="AC6" s="37" t="s">
        <v>51</v>
      </c>
      <c r="AD6" s="183" t="s">
        <v>52</v>
      </c>
      <c r="AE6" s="167"/>
      <c r="AF6" s="167"/>
      <c r="AG6" s="167"/>
      <c r="AH6" s="167"/>
      <c r="AI6" s="167"/>
      <c r="AJ6" s="167"/>
      <c r="AK6" s="167"/>
      <c r="AL6" s="167"/>
      <c r="AM6" s="167"/>
      <c r="AN6" s="167"/>
      <c r="AO6" s="167"/>
      <c r="AP6" s="167"/>
      <c r="AQ6" s="163"/>
      <c r="AR6" s="16"/>
      <c r="AS6" s="16"/>
      <c r="AT6" s="16"/>
      <c r="AU6" s="16"/>
    </row>
    <row r="7" spans="1:47" ht="35.25" customHeight="1">
      <c r="A7" s="162" t="s">
        <v>53</v>
      </c>
      <c r="B7" s="163"/>
      <c r="C7" s="195" t="s">
        <v>54</v>
      </c>
      <c r="D7" s="167"/>
      <c r="E7" s="167"/>
      <c r="F7" s="163"/>
      <c r="G7" s="174"/>
      <c r="H7" s="181"/>
      <c r="I7" s="181"/>
      <c r="J7" s="181"/>
      <c r="K7" s="181"/>
      <c r="L7" s="181"/>
      <c r="M7" s="181"/>
      <c r="N7" s="181"/>
      <c r="O7" s="181"/>
      <c r="P7" s="181"/>
      <c r="Q7" s="181"/>
      <c r="R7" s="181"/>
      <c r="S7" s="181"/>
      <c r="T7" s="181"/>
      <c r="U7" s="181"/>
      <c r="V7" s="181"/>
      <c r="W7" s="175"/>
      <c r="X7" s="16"/>
      <c r="Y7" s="38"/>
      <c r="Z7" s="39"/>
      <c r="AA7" s="16"/>
      <c r="AB7" s="40"/>
      <c r="AC7" s="41" t="s">
        <v>55</v>
      </c>
      <c r="AD7" s="183" t="s">
        <v>58</v>
      </c>
      <c r="AE7" s="167"/>
      <c r="AF7" s="167"/>
      <c r="AG7" s="167"/>
      <c r="AH7" s="167"/>
      <c r="AI7" s="167"/>
      <c r="AJ7" s="167"/>
      <c r="AK7" s="167"/>
      <c r="AL7" s="167"/>
      <c r="AM7" s="167"/>
      <c r="AN7" s="167"/>
      <c r="AO7" s="167"/>
      <c r="AP7" s="167"/>
      <c r="AQ7" s="163"/>
      <c r="AR7" s="42"/>
      <c r="AS7" s="43"/>
      <c r="AT7" s="16"/>
      <c r="AU7" s="16"/>
    </row>
    <row r="8" spans="1:47" ht="35.25" customHeight="1">
      <c r="A8" s="43"/>
      <c r="B8" s="43"/>
      <c r="C8" s="44"/>
      <c r="D8" s="45"/>
      <c r="E8" s="45"/>
      <c r="F8" s="45"/>
      <c r="G8" s="46"/>
      <c r="H8" s="46"/>
      <c r="I8" s="43"/>
      <c r="J8" s="43"/>
      <c r="K8" s="43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43"/>
      <c r="Y8" s="43"/>
      <c r="Z8" s="47"/>
      <c r="AA8" s="47"/>
      <c r="AB8" s="48"/>
      <c r="AC8" s="49" t="s">
        <v>59</v>
      </c>
      <c r="AD8" s="169" t="s">
        <v>64</v>
      </c>
      <c r="AE8" s="167"/>
      <c r="AF8" s="167"/>
      <c r="AG8" s="167"/>
      <c r="AH8" s="167"/>
      <c r="AI8" s="167"/>
      <c r="AJ8" s="167"/>
      <c r="AK8" s="167"/>
      <c r="AL8" s="167"/>
      <c r="AM8" s="167"/>
      <c r="AN8" s="167"/>
      <c r="AO8" s="167"/>
      <c r="AP8" s="167"/>
      <c r="AQ8" s="167"/>
      <c r="AR8" s="167"/>
      <c r="AS8" s="167"/>
      <c r="AT8" s="163"/>
      <c r="AU8" s="16"/>
    </row>
    <row r="10" spans="1:47" ht="111.75" customHeight="1">
      <c r="A10" s="185" t="s">
        <v>66</v>
      </c>
      <c r="B10" s="181"/>
      <c r="C10" s="181"/>
      <c r="D10" s="175"/>
      <c r="E10" s="197" t="s">
        <v>63</v>
      </c>
      <c r="F10" s="167"/>
      <c r="G10" s="167"/>
      <c r="H10" s="167"/>
      <c r="I10" s="167"/>
      <c r="J10" s="167"/>
      <c r="K10" s="167"/>
      <c r="L10" s="167"/>
      <c r="M10" s="167"/>
      <c r="N10" s="167"/>
      <c r="O10" s="167"/>
      <c r="P10" s="167"/>
      <c r="Q10" s="167"/>
      <c r="R10" s="167"/>
      <c r="S10" s="167"/>
      <c r="T10" s="167"/>
      <c r="U10" s="167"/>
      <c r="V10" s="167"/>
      <c r="W10" s="167"/>
      <c r="X10" s="167"/>
      <c r="Y10" s="167"/>
      <c r="Z10" s="167"/>
      <c r="AA10" s="167"/>
      <c r="AB10" s="167"/>
      <c r="AC10" s="167"/>
      <c r="AD10" s="167"/>
      <c r="AE10" s="167"/>
      <c r="AF10" s="167"/>
      <c r="AG10" s="167"/>
      <c r="AH10" s="167"/>
      <c r="AI10" s="167"/>
      <c r="AJ10" s="167"/>
      <c r="AK10" s="167"/>
      <c r="AL10" s="167"/>
      <c r="AM10" s="167"/>
      <c r="AN10" s="167"/>
      <c r="AO10" s="167"/>
      <c r="AP10" s="163"/>
      <c r="AQ10" s="178" t="s">
        <v>67</v>
      </c>
      <c r="AR10" s="178" t="s">
        <v>68</v>
      </c>
      <c r="AS10" s="179" t="s">
        <v>69</v>
      </c>
      <c r="AT10" s="51"/>
      <c r="AU10" s="51"/>
    </row>
    <row r="11" spans="1:47" ht="21.75" customHeight="1">
      <c r="A11" s="186" t="s">
        <v>70</v>
      </c>
      <c r="B11" s="171"/>
      <c r="C11" s="157" t="s">
        <v>71</v>
      </c>
      <c r="D11" s="50" t="s">
        <v>72</v>
      </c>
      <c r="E11" s="184" t="s">
        <v>73</v>
      </c>
      <c r="F11" s="167"/>
      <c r="G11" s="167"/>
      <c r="H11" s="163"/>
      <c r="I11" s="184" t="s">
        <v>74</v>
      </c>
      <c r="J11" s="167"/>
      <c r="K11" s="167"/>
      <c r="L11" s="163"/>
      <c r="M11" s="184" t="s">
        <v>75</v>
      </c>
      <c r="N11" s="167"/>
      <c r="O11" s="167"/>
      <c r="P11" s="163"/>
      <c r="Q11" s="184" t="s">
        <v>76</v>
      </c>
      <c r="R11" s="167"/>
      <c r="S11" s="167"/>
      <c r="T11" s="163"/>
      <c r="U11" s="184" t="s">
        <v>77</v>
      </c>
      <c r="V11" s="167"/>
      <c r="W11" s="163"/>
      <c r="X11" s="184" t="s">
        <v>78</v>
      </c>
      <c r="Y11" s="167"/>
      <c r="Z11" s="167"/>
      <c r="AA11" s="163"/>
      <c r="AB11" s="184" t="s">
        <v>79</v>
      </c>
      <c r="AC11" s="167"/>
      <c r="AD11" s="163"/>
      <c r="AE11" s="184" t="s">
        <v>80</v>
      </c>
      <c r="AF11" s="167"/>
      <c r="AG11" s="167"/>
      <c r="AH11" s="167"/>
      <c r="AI11" s="163"/>
      <c r="AJ11" s="184" t="s">
        <v>81</v>
      </c>
      <c r="AK11" s="167"/>
      <c r="AL11" s="163"/>
      <c r="AM11" s="184" t="s">
        <v>82</v>
      </c>
      <c r="AN11" s="167"/>
      <c r="AO11" s="167"/>
      <c r="AP11" s="163"/>
      <c r="AQ11" s="158"/>
      <c r="AR11" s="158"/>
      <c r="AS11" s="158"/>
      <c r="AT11" s="51"/>
      <c r="AU11" s="51"/>
    </row>
    <row r="12" spans="1:47" ht="11.25" customHeight="1">
      <c r="A12" s="174"/>
      <c r="B12" s="175"/>
      <c r="C12" s="159"/>
      <c r="D12" s="50" t="s">
        <v>83</v>
      </c>
      <c r="E12" s="52">
        <v>1</v>
      </c>
      <c r="F12" s="52">
        <v>2</v>
      </c>
      <c r="G12" s="52">
        <v>3</v>
      </c>
      <c r="H12" s="52">
        <v>4</v>
      </c>
      <c r="I12" s="52">
        <v>5</v>
      </c>
      <c r="J12" s="52">
        <v>6</v>
      </c>
      <c r="K12" s="52">
        <v>7</v>
      </c>
      <c r="L12" s="52">
        <v>8</v>
      </c>
      <c r="M12" s="52">
        <v>9</v>
      </c>
      <c r="N12" s="52">
        <v>10</v>
      </c>
      <c r="O12" s="52">
        <v>11</v>
      </c>
      <c r="P12" s="52">
        <v>12</v>
      </c>
      <c r="Q12" s="52">
        <v>13</v>
      </c>
      <c r="R12" s="52">
        <v>14</v>
      </c>
      <c r="S12" s="52">
        <v>15</v>
      </c>
      <c r="T12" s="52">
        <v>16</v>
      </c>
      <c r="U12" s="52">
        <v>17</v>
      </c>
      <c r="V12" s="52">
        <v>18</v>
      </c>
      <c r="W12" s="52">
        <v>19</v>
      </c>
      <c r="X12" s="52">
        <v>20</v>
      </c>
      <c r="Y12" s="52">
        <v>21</v>
      </c>
      <c r="Z12" s="52">
        <v>22</v>
      </c>
      <c r="AA12" s="52">
        <v>23</v>
      </c>
      <c r="AB12" s="52">
        <v>24</v>
      </c>
      <c r="AC12" s="52">
        <v>25</v>
      </c>
      <c r="AD12" s="52">
        <v>26</v>
      </c>
      <c r="AE12" s="52">
        <v>27</v>
      </c>
      <c r="AF12" s="52">
        <v>28</v>
      </c>
      <c r="AG12" s="52">
        <v>29</v>
      </c>
      <c r="AH12" s="52">
        <v>30</v>
      </c>
      <c r="AI12" s="52">
        <v>31</v>
      </c>
      <c r="AJ12" s="52">
        <v>32</v>
      </c>
      <c r="AK12" s="52">
        <v>33</v>
      </c>
      <c r="AL12" s="53">
        <v>34</v>
      </c>
      <c r="AM12" s="52">
        <v>35</v>
      </c>
      <c r="AN12" s="52">
        <v>36</v>
      </c>
      <c r="AO12" s="52">
        <v>37</v>
      </c>
      <c r="AP12" s="52">
        <v>38</v>
      </c>
      <c r="AQ12" s="159"/>
      <c r="AR12" s="159"/>
      <c r="AS12" s="159"/>
      <c r="AT12" s="59"/>
      <c r="AU12" s="59"/>
    </row>
    <row r="13" spans="1:47" ht="12.75" customHeight="1">
      <c r="A13" s="164" t="s">
        <v>84</v>
      </c>
      <c r="B13" s="157" t="s">
        <v>85</v>
      </c>
      <c r="C13" s="54" t="s">
        <v>90</v>
      </c>
      <c r="D13" s="55"/>
      <c r="E13" s="56"/>
      <c r="F13" s="57"/>
      <c r="G13" s="57"/>
      <c r="H13" s="60" t="s">
        <v>51</v>
      </c>
      <c r="I13" s="57"/>
      <c r="J13" s="57"/>
      <c r="K13" s="57"/>
      <c r="L13" s="60" t="s">
        <v>51</v>
      </c>
      <c r="M13" s="57"/>
      <c r="N13" s="57"/>
      <c r="O13" s="57"/>
      <c r="P13" s="60" t="s">
        <v>51</v>
      </c>
      <c r="Q13" s="56"/>
      <c r="R13" s="56"/>
      <c r="S13" s="56"/>
      <c r="T13" s="60" t="s">
        <v>51</v>
      </c>
      <c r="U13" s="56"/>
      <c r="V13" s="56"/>
      <c r="W13" s="56"/>
      <c r="X13" s="56"/>
      <c r="Y13" s="60" t="s">
        <v>51</v>
      </c>
      <c r="Z13" s="56"/>
      <c r="AA13" s="56"/>
      <c r="AB13" s="56"/>
      <c r="AC13" s="60" t="s">
        <v>51</v>
      </c>
      <c r="AD13" s="56"/>
      <c r="AE13" s="56"/>
      <c r="AF13" s="56"/>
      <c r="AG13" s="56"/>
      <c r="AH13" s="67" t="s">
        <v>51</v>
      </c>
      <c r="AI13" s="56"/>
      <c r="AJ13" s="56"/>
      <c r="AK13" s="56"/>
      <c r="AL13" s="56"/>
      <c r="AM13" s="57"/>
      <c r="AN13" s="57"/>
      <c r="AO13" s="57"/>
      <c r="AP13" s="57"/>
      <c r="AQ13" s="65">
        <f t="shared" ref="AQ13:AQ47" si="0">COUNTA(E13:AP13)</f>
        <v>7</v>
      </c>
      <c r="AR13" s="31">
        <f t="shared" ref="AR13:AR16" si="1">34*5</f>
        <v>170</v>
      </c>
      <c r="AS13" s="66">
        <f t="shared" ref="AS13:AS47" si="2">AQ13/AR13</f>
        <v>4.1176470588235294E-2</v>
      </c>
      <c r="AT13" s="16"/>
      <c r="AU13" s="16"/>
    </row>
    <row r="14" spans="1:47">
      <c r="A14" s="158"/>
      <c r="B14" s="158"/>
      <c r="C14" s="54" t="s">
        <v>97</v>
      </c>
      <c r="D14" s="55"/>
      <c r="E14" s="56"/>
      <c r="F14" s="57"/>
      <c r="G14" s="57"/>
      <c r="H14" s="60" t="s">
        <v>51</v>
      </c>
      <c r="I14" s="57"/>
      <c r="J14" s="57"/>
      <c r="K14" s="57"/>
      <c r="L14" s="60" t="s">
        <v>51</v>
      </c>
      <c r="M14" s="57"/>
      <c r="N14" s="57"/>
      <c r="O14" s="57"/>
      <c r="P14" s="60" t="s">
        <v>51</v>
      </c>
      <c r="Q14" s="58"/>
      <c r="R14" s="56"/>
      <c r="S14" s="56"/>
      <c r="T14" s="60" t="s">
        <v>51</v>
      </c>
      <c r="U14" s="56"/>
      <c r="V14" s="56"/>
      <c r="W14" s="56"/>
      <c r="X14" s="56"/>
      <c r="Y14" s="60" t="s">
        <v>51</v>
      </c>
      <c r="Z14" s="56"/>
      <c r="AA14" s="56"/>
      <c r="AB14" s="56"/>
      <c r="AC14" s="60" t="s">
        <v>51</v>
      </c>
      <c r="AD14" s="56"/>
      <c r="AE14" s="56"/>
      <c r="AF14" s="56"/>
      <c r="AG14" s="56"/>
      <c r="AH14" s="67" t="s">
        <v>51</v>
      </c>
      <c r="AI14" s="56"/>
      <c r="AJ14" s="56"/>
      <c r="AK14" s="56"/>
      <c r="AL14" s="56"/>
      <c r="AM14" s="57"/>
      <c r="AN14" s="57"/>
      <c r="AO14" s="57"/>
      <c r="AP14" s="57"/>
      <c r="AQ14" s="65">
        <f t="shared" si="0"/>
        <v>7</v>
      </c>
      <c r="AR14" s="31">
        <f t="shared" si="1"/>
        <v>170</v>
      </c>
      <c r="AS14" s="66">
        <f t="shared" si="2"/>
        <v>4.1176470588235294E-2</v>
      </c>
      <c r="AT14" s="16"/>
      <c r="AU14" s="16"/>
    </row>
    <row r="15" spans="1:47">
      <c r="A15" s="158"/>
      <c r="B15" s="158"/>
      <c r="C15" s="54" t="s">
        <v>101</v>
      </c>
      <c r="D15" s="55"/>
      <c r="E15" s="56"/>
      <c r="F15" s="57"/>
      <c r="G15" s="57"/>
      <c r="H15" s="60" t="s">
        <v>51</v>
      </c>
      <c r="I15" s="57"/>
      <c r="J15" s="57"/>
      <c r="K15" s="57"/>
      <c r="L15" s="60" t="s">
        <v>51</v>
      </c>
      <c r="M15" s="57"/>
      <c r="N15" s="57"/>
      <c r="O15" s="57"/>
      <c r="P15" s="60" t="s">
        <v>51</v>
      </c>
      <c r="Q15" s="58"/>
      <c r="R15" s="56"/>
      <c r="S15" s="56"/>
      <c r="T15" s="60" t="s">
        <v>51</v>
      </c>
      <c r="U15" s="56"/>
      <c r="V15" s="56"/>
      <c r="W15" s="56"/>
      <c r="X15" s="56"/>
      <c r="Y15" s="60" t="s">
        <v>51</v>
      </c>
      <c r="Z15" s="56"/>
      <c r="AA15" s="56"/>
      <c r="AB15" s="56"/>
      <c r="AC15" s="60" t="s">
        <v>51</v>
      </c>
      <c r="AD15" s="56"/>
      <c r="AE15" s="56"/>
      <c r="AF15" s="56"/>
      <c r="AG15" s="56"/>
      <c r="AH15" s="67" t="s">
        <v>51</v>
      </c>
      <c r="AI15" s="56"/>
      <c r="AJ15" s="56"/>
      <c r="AK15" s="56"/>
      <c r="AL15" s="56"/>
      <c r="AM15" s="57"/>
      <c r="AN15" s="57"/>
      <c r="AO15" s="57"/>
      <c r="AP15" s="57"/>
      <c r="AQ15" s="65">
        <f t="shared" si="0"/>
        <v>7</v>
      </c>
      <c r="AR15" s="31">
        <f t="shared" si="1"/>
        <v>170</v>
      </c>
      <c r="AS15" s="66">
        <f t="shared" si="2"/>
        <v>4.1176470588235294E-2</v>
      </c>
      <c r="AT15" s="16"/>
      <c r="AU15" s="16"/>
    </row>
    <row r="16" spans="1:47">
      <c r="A16" s="158"/>
      <c r="B16" s="159"/>
      <c r="C16" s="70" t="s">
        <v>103</v>
      </c>
      <c r="D16" s="55"/>
      <c r="E16" s="56"/>
      <c r="F16" s="57"/>
      <c r="G16" s="57"/>
      <c r="H16" s="60" t="s">
        <v>51</v>
      </c>
      <c r="I16" s="57"/>
      <c r="J16" s="57"/>
      <c r="K16" s="57"/>
      <c r="L16" s="60" t="s">
        <v>51</v>
      </c>
      <c r="M16" s="57"/>
      <c r="N16" s="57"/>
      <c r="O16" s="57"/>
      <c r="P16" s="60" t="s">
        <v>51</v>
      </c>
      <c r="Q16" s="56"/>
      <c r="R16" s="58"/>
      <c r="S16" s="58"/>
      <c r="T16" s="60" t="s">
        <v>51</v>
      </c>
      <c r="U16" s="56"/>
      <c r="V16" s="58"/>
      <c r="W16" s="58"/>
      <c r="X16" s="56"/>
      <c r="Y16" s="60" t="s">
        <v>51</v>
      </c>
      <c r="Z16" s="58"/>
      <c r="AA16" s="58"/>
      <c r="AB16" s="56"/>
      <c r="AC16" s="60" t="s">
        <v>51</v>
      </c>
      <c r="AD16" s="58"/>
      <c r="AE16" s="56"/>
      <c r="AF16" s="56"/>
      <c r="AG16" s="58"/>
      <c r="AH16" s="67" t="s">
        <v>51</v>
      </c>
      <c r="AI16" s="56"/>
      <c r="AJ16" s="56"/>
      <c r="AK16" s="58"/>
      <c r="AL16" s="58"/>
      <c r="AM16" s="57"/>
      <c r="AN16" s="57"/>
      <c r="AO16" s="57"/>
      <c r="AP16" s="57"/>
      <c r="AQ16" s="65">
        <f t="shared" si="0"/>
        <v>7</v>
      </c>
      <c r="AR16" s="31">
        <f t="shared" si="1"/>
        <v>170</v>
      </c>
      <c r="AS16" s="66">
        <f t="shared" si="2"/>
        <v>4.1176470588235294E-2</v>
      </c>
      <c r="AT16" s="16"/>
      <c r="AU16" s="16"/>
    </row>
    <row r="17" spans="1:47">
      <c r="A17" s="158"/>
      <c r="B17" s="157" t="s">
        <v>96</v>
      </c>
      <c r="C17" s="54" t="s">
        <v>90</v>
      </c>
      <c r="D17" s="55"/>
      <c r="E17" s="56"/>
      <c r="F17" s="57"/>
      <c r="G17" s="57"/>
      <c r="H17" s="60" t="s">
        <v>51</v>
      </c>
      <c r="I17" s="57"/>
      <c r="J17" s="57"/>
      <c r="K17" s="57"/>
      <c r="L17" s="60" t="s">
        <v>51</v>
      </c>
      <c r="M17" s="57"/>
      <c r="N17" s="57"/>
      <c r="O17" s="57"/>
      <c r="P17" s="60" t="s">
        <v>51</v>
      </c>
      <c r="Q17" s="56"/>
      <c r="R17" s="58"/>
      <c r="S17" s="58"/>
      <c r="T17" s="60" t="s">
        <v>51</v>
      </c>
      <c r="U17" s="56"/>
      <c r="V17" s="58"/>
      <c r="W17" s="58"/>
      <c r="X17" s="56"/>
      <c r="Y17" s="60" t="s">
        <v>51</v>
      </c>
      <c r="Z17" s="58"/>
      <c r="AA17" s="58"/>
      <c r="AB17" s="56"/>
      <c r="AC17" s="60" t="s">
        <v>51</v>
      </c>
      <c r="AD17" s="58"/>
      <c r="AE17" s="56"/>
      <c r="AF17" s="56"/>
      <c r="AG17" s="58"/>
      <c r="AH17" s="67" t="s">
        <v>51</v>
      </c>
      <c r="AI17" s="56"/>
      <c r="AJ17" s="56"/>
      <c r="AK17" s="58"/>
      <c r="AL17" s="58"/>
      <c r="AM17" s="57"/>
      <c r="AN17" s="57"/>
      <c r="AO17" s="57"/>
      <c r="AP17" s="57"/>
      <c r="AQ17" s="65">
        <f t="shared" si="0"/>
        <v>7</v>
      </c>
      <c r="AR17" s="31">
        <f t="shared" ref="AR17:AR24" si="3">34*4</f>
        <v>136</v>
      </c>
      <c r="AS17" s="66">
        <f t="shared" si="2"/>
        <v>5.1470588235294115E-2</v>
      </c>
      <c r="AT17" s="16"/>
      <c r="AU17" s="16"/>
    </row>
    <row r="18" spans="1:47">
      <c r="A18" s="158"/>
      <c r="B18" s="158"/>
      <c r="C18" s="54" t="s">
        <v>97</v>
      </c>
      <c r="D18" s="55"/>
      <c r="E18" s="56"/>
      <c r="F18" s="58"/>
      <c r="G18" s="58"/>
      <c r="H18" s="60" t="s">
        <v>51</v>
      </c>
      <c r="I18" s="58"/>
      <c r="J18" s="58"/>
      <c r="K18" s="58"/>
      <c r="L18" s="60" t="s">
        <v>51</v>
      </c>
      <c r="M18" s="56"/>
      <c r="N18" s="58"/>
      <c r="O18" s="58"/>
      <c r="P18" s="60" t="s">
        <v>51</v>
      </c>
      <c r="Q18" s="56"/>
      <c r="R18" s="58"/>
      <c r="S18" s="58"/>
      <c r="T18" s="60" t="s">
        <v>51</v>
      </c>
      <c r="U18" s="56"/>
      <c r="V18" s="58"/>
      <c r="W18" s="58"/>
      <c r="X18" s="56"/>
      <c r="Y18" s="60" t="s">
        <v>51</v>
      </c>
      <c r="Z18" s="58"/>
      <c r="AA18" s="58"/>
      <c r="AB18" s="57"/>
      <c r="AC18" s="60" t="s">
        <v>51</v>
      </c>
      <c r="AD18" s="57"/>
      <c r="AE18" s="56"/>
      <c r="AF18" s="56"/>
      <c r="AG18" s="58"/>
      <c r="AH18" s="67" t="s">
        <v>51</v>
      </c>
      <c r="AI18" s="56"/>
      <c r="AJ18" s="56"/>
      <c r="AK18" s="58"/>
      <c r="AL18" s="58"/>
      <c r="AM18" s="57"/>
      <c r="AN18" s="57"/>
      <c r="AO18" s="57"/>
      <c r="AP18" s="57"/>
      <c r="AQ18" s="65">
        <f t="shared" si="0"/>
        <v>7</v>
      </c>
      <c r="AR18" s="31">
        <f t="shared" si="3"/>
        <v>136</v>
      </c>
      <c r="AS18" s="66">
        <f t="shared" si="2"/>
        <v>5.1470588235294115E-2</v>
      </c>
      <c r="AT18" s="16"/>
      <c r="AU18" s="16"/>
    </row>
    <row r="19" spans="1:47">
      <c r="A19" s="158"/>
      <c r="B19" s="158"/>
      <c r="C19" s="54" t="s">
        <v>101</v>
      </c>
      <c r="D19" s="55"/>
      <c r="E19" s="56"/>
      <c r="F19" s="58"/>
      <c r="G19" s="58"/>
      <c r="H19" s="60" t="s">
        <v>51</v>
      </c>
      <c r="I19" s="58"/>
      <c r="J19" s="58"/>
      <c r="K19" s="58"/>
      <c r="L19" s="60" t="s">
        <v>51</v>
      </c>
      <c r="M19" s="56"/>
      <c r="N19" s="58"/>
      <c r="O19" s="58"/>
      <c r="P19" s="60" t="s">
        <v>51</v>
      </c>
      <c r="Q19" s="56"/>
      <c r="R19" s="58"/>
      <c r="S19" s="58"/>
      <c r="T19" s="60" t="s">
        <v>51</v>
      </c>
      <c r="U19" s="56"/>
      <c r="V19" s="58"/>
      <c r="W19" s="58"/>
      <c r="X19" s="56"/>
      <c r="Y19" s="60" t="s">
        <v>51</v>
      </c>
      <c r="Z19" s="58"/>
      <c r="AA19" s="58"/>
      <c r="AB19" s="57"/>
      <c r="AC19" s="60" t="s">
        <v>51</v>
      </c>
      <c r="AD19" s="57"/>
      <c r="AE19" s="56"/>
      <c r="AF19" s="56"/>
      <c r="AG19" s="58"/>
      <c r="AH19" s="67" t="s">
        <v>51</v>
      </c>
      <c r="AI19" s="56"/>
      <c r="AJ19" s="56"/>
      <c r="AK19" s="58"/>
      <c r="AL19" s="58"/>
      <c r="AM19" s="57"/>
      <c r="AN19" s="57"/>
      <c r="AO19" s="57"/>
      <c r="AP19" s="57"/>
      <c r="AQ19" s="65">
        <f t="shared" si="0"/>
        <v>7</v>
      </c>
      <c r="AR19" s="31">
        <f t="shared" si="3"/>
        <v>136</v>
      </c>
      <c r="AS19" s="66">
        <f t="shared" si="2"/>
        <v>5.1470588235294115E-2</v>
      </c>
      <c r="AT19" s="16"/>
      <c r="AU19" s="16"/>
    </row>
    <row r="20" spans="1:47" ht="12.75" customHeight="1">
      <c r="A20" s="158"/>
      <c r="B20" s="159"/>
      <c r="C20" s="70" t="s">
        <v>103</v>
      </c>
      <c r="D20" s="55"/>
      <c r="E20" s="56"/>
      <c r="F20" s="56"/>
      <c r="G20" s="58"/>
      <c r="H20" s="60" t="s">
        <v>51</v>
      </c>
      <c r="I20" s="58"/>
      <c r="J20" s="58"/>
      <c r="K20" s="58"/>
      <c r="L20" s="60" t="s">
        <v>51</v>
      </c>
      <c r="M20" s="56"/>
      <c r="N20" s="56"/>
      <c r="O20" s="56"/>
      <c r="P20" s="60" t="s">
        <v>51</v>
      </c>
      <c r="Q20" s="56"/>
      <c r="R20" s="58"/>
      <c r="S20" s="58"/>
      <c r="T20" s="60" t="s">
        <v>51</v>
      </c>
      <c r="U20" s="56"/>
      <c r="V20" s="58"/>
      <c r="W20" s="58"/>
      <c r="X20" s="56"/>
      <c r="Y20" s="60" t="s">
        <v>51</v>
      </c>
      <c r="Z20" s="58"/>
      <c r="AA20" s="58"/>
      <c r="AB20" s="58"/>
      <c r="AC20" s="60" t="s">
        <v>51</v>
      </c>
      <c r="AD20" s="56"/>
      <c r="AE20" s="56"/>
      <c r="AF20" s="56"/>
      <c r="AG20" s="56"/>
      <c r="AH20" s="67" t="s">
        <v>51</v>
      </c>
      <c r="AI20" s="57"/>
      <c r="AJ20" s="57"/>
      <c r="AK20" s="58"/>
      <c r="AL20" s="58"/>
      <c r="AM20" s="57"/>
      <c r="AN20" s="57"/>
      <c r="AO20" s="57"/>
      <c r="AP20" s="57"/>
      <c r="AQ20" s="65">
        <f t="shared" si="0"/>
        <v>7</v>
      </c>
      <c r="AR20" s="31">
        <f t="shared" si="3"/>
        <v>136</v>
      </c>
      <c r="AS20" s="66">
        <f t="shared" si="2"/>
        <v>5.1470588235294115E-2</v>
      </c>
      <c r="AT20" s="16"/>
      <c r="AU20" s="16"/>
    </row>
    <row r="21" spans="1:47" ht="15.75" customHeight="1">
      <c r="A21" s="158"/>
      <c r="B21" s="157" t="s">
        <v>104</v>
      </c>
      <c r="C21" s="54" t="s">
        <v>90</v>
      </c>
      <c r="D21" s="55"/>
      <c r="E21" s="56"/>
      <c r="F21" s="58"/>
      <c r="G21" s="56"/>
      <c r="H21" s="58"/>
      <c r="I21" s="58"/>
      <c r="J21" s="74" t="s">
        <v>51</v>
      </c>
      <c r="K21" s="58"/>
      <c r="L21" s="56"/>
      <c r="M21" s="56"/>
      <c r="N21" s="56"/>
      <c r="O21" s="56"/>
      <c r="P21" s="56"/>
      <c r="Q21" s="56"/>
      <c r="R21" s="74" t="s">
        <v>51</v>
      </c>
      <c r="S21" s="56"/>
      <c r="T21" s="58"/>
      <c r="U21" s="56"/>
      <c r="V21" s="58"/>
      <c r="W21" s="58"/>
      <c r="X21" s="56"/>
      <c r="Y21" s="58"/>
      <c r="Z21" s="74" t="s">
        <v>51</v>
      </c>
      <c r="AA21" s="58"/>
      <c r="AB21" s="58"/>
      <c r="AC21" s="58"/>
      <c r="AD21" s="74" t="s">
        <v>51</v>
      </c>
      <c r="AE21" s="56"/>
      <c r="AF21" s="56"/>
      <c r="AG21" s="56"/>
      <c r="AH21" s="57"/>
      <c r="AI21" s="74" t="s">
        <v>51</v>
      </c>
      <c r="AJ21" s="57"/>
      <c r="AK21" s="58"/>
      <c r="AL21" s="58"/>
      <c r="AM21" s="57"/>
      <c r="AN21" s="57"/>
      <c r="AO21" s="57"/>
      <c r="AP21" s="57"/>
      <c r="AQ21" s="65">
        <f t="shared" si="0"/>
        <v>5</v>
      </c>
      <c r="AR21" s="31">
        <f t="shared" si="3"/>
        <v>136</v>
      </c>
      <c r="AS21" s="66">
        <f t="shared" si="2"/>
        <v>3.6764705882352942E-2</v>
      </c>
      <c r="AT21" s="16"/>
      <c r="AU21" s="16"/>
    </row>
    <row r="22" spans="1:47" ht="15.75" customHeight="1">
      <c r="A22" s="158"/>
      <c r="B22" s="158"/>
      <c r="C22" s="54" t="s">
        <v>97</v>
      </c>
      <c r="D22" s="55"/>
      <c r="E22" s="56"/>
      <c r="F22" s="58"/>
      <c r="G22" s="56"/>
      <c r="H22" s="58"/>
      <c r="I22" s="58"/>
      <c r="J22" s="74" t="s">
        <v>51</v>
      </c>
      <c r="K22" s="58"/>
      <c r="L22" s="58"/>
      <c r="M22" s="56"/>
      <c r="N22" s="58"/>
      <c r="O22" s="56"/>
      <c r="P22" s="58"/>
      <c r="Q22" s="56"/>
      <c r="R22" s="74" t="s">
        <v>51</v>
      </c>
      <c r="S22" s="56"/>
      <c r="T22" s="58"/>
      <c r="U22" s="56"/>
      <c r="V22" s="58"/>
      <c r="W22" s="58"/>
      <c r="X22" s="56"/>
      <c r="Y22" s="58"/>
      <c r="Z22" s="74" t="s">
        <v>51</v>
      </c>
      <c r="AA22" s="58"/>
      <c r="AB22" s="58"/>
      <c r="AC22" s="58"/>
      <c r="AD22" s="74" t="s">
        <v>51</v>
      </c>
      <c r="AE22" s="56"/>
      <c r="AF22" s="56"/>
      <c r="AG22" s="56"/>
      <c r="AH22" s="57"/>
      <c r="AI22" s="74" t="s">
        <v>51</v>
      </c>
      <c r="AJ22" s="57"/>
      <c r="AK22" s="58"/>
      <c r="AL22" s="58"/>
      <c r="AM22" s="57"/>
      <c r="AN22" s="57"/>
      <c r="AO22" s="57"/>
      <c r="AP22" s="57"/>
      <c r="AQ22" s="65">
        <f t="shared" si="0"/>
        <v>5</v>
      </c>
      <c r="AR22" s="31">
        <f t="shared" si="3"/>
        <v>136</v>
      </c>
      <c r="AS22" s="66">
        <f t="shared" si="2"/>
        <v>3.6764705882352942E-2</v>
      </c>
      <c r="AT22" s="16"/>
      <c r="AU22" s="16"/>
    </row>
    <row r="23" spans="1:47" ht="15.75" customHeight="1">
      <c r="A23" s="158"/>
      <c r="B23" s="158"/>
      <c r="C23" s="54" t="s">
        <v>101</v>
      </c>
      <c r="D23" s="55"/>
      <c r="E23" s="56"/>
      <c r="F23" s="58"/>
      <c r="G23" s="56"/>
      <c r="H23" s="58"/>
      <c r="I23" s="58"/>
      <c r="J23" s="74" t="s">
        <v>51</v>
      </c>
      <c r="K23" s="58"/>
      <c r="L23" s="58"/>
      <c r="M23" s="56"/>
      <c r="N23" s="58"/>
      <c r="O23" s="56"/>
      <c r="P23" s="58"/>
      <c r="Q23" s="56"/>
      <c r="R23" s="74" t="s">
        <v>51</v>
      </c>
      <c r="S23" s="56"/>
      <c r="T23" s="58"/>
      <c r="U23" s="56"/>
      <c r="V23" s="58"/>
      <c r="W23" s="58"/>
      <c r="X23" s="56"/>
      <c r="Y23" s="58"/>
      <c r="Z23" s="74" t="s">
        <v>51</v>
      </c>
      <c r="AA23" s="58"/>
      <c r="AB23" s="58"/>
      <c r="AC23" s="58"/>
      <c r="AD23" s="74" t="s">
        <v>51</v>
      </c>
      <c r="AE23" s="56"/>
      <c r="AF23" s="56"/>
      <c r="AG23" s="56"/>
      <c r="AH23" s="57"/>
      <c r="AI23" s="74" t="s">
        <v>51</v>
      </c>
      <c r="AJ23" s="57"/>
      <c r="AK23" s="58"/>
      <c r="AL23" s="58"/>
      <c r="AM23" s="57"/>
      <c r="AN23" s="57"/>
      <c r="AO23" s="57"/>
      <c r="AP23" s="57"/>
      <c r="AQ23" s="65">
        <f t="shared" si="0"/>
        <v>5</v>
      </c>
      <c r="AR23" s="31">
        <f t="shared" si="3"/>
        <v>136</v>
      </c>
      <c r="AS23" s="66">
        <f t="shared" si="2"/>
        <v>3.6764705882352942E-2</v>
      </c>
      <c r="AT23" s="16"/>
      <c r="AU23" s="16"/>
    </row>
    <row r="24" spans="1:47" ht="15.75" customHeight="1">
      <c r="A24" s="158"/>
      <c r="B24" s="159"/>
      <c r="C24" s="70" t="s">
        <v>103</v>
      </c>
      <c r="D24" s="55"/>
      <c r="E24" s="56"/>
      <c r="F24" s="58"/>
      <c r="G24" s="56"/>
      <c r="H24" s="58"/>
      <c r="I24" s="56"/>
      <c r="J24" s="74" t="s">
        <v>51</v>
      </c>
      <c r="K24" s="58"/>
      <c r="L24" s="58"/>
      <c r="M24" s="56"/>
      <c r="N24" s="58"/>
      <c r="O24" s="56"/>
      <c r="P24" s="58"/>
      <c r="Q24" s="56"/>
      <c r="R24" s="74" t="s">
        <v>51</v>
      </c>
      <c r="S24" s="56"/>
      <c r="T24" s="58"/>
      <c r="U24" s="56"/>
      <c r="V24" s="58"/>
      <c r="W24" s="58"/>
      <c r="X24" s="56"/>
      <c r="Y24" s="58"/>
      <c r="Z24" s="74" t="s">
        <v>51</v>
      </c>
      <c r="AA24" s="58"/>
      <c r="AB24" s="58"/>
      <c r="AC24" s="58"/>
      <c r="AD24" s="74" t="s">
        <v>51</v>
      </c>
      <c r="AE24" s="56"/>
      <c r="AF24" s="56"/>
      <c r="AG24" s="56"/>
      <c r="AH24" s="57"/>
      <c r="AI24" s="74" t="s">
        <v>51</v>
      </c>
      <c r="AJ24" s="57"/>
      <c r="AK24" s="58"/>
      <c r="AL24" s="58"/>
      <c r="AM24" s="57"/>
      <c r="AN24" s="57"/>
      <c r="AO24" s="57"/>
      <c r="AP24" s="57"/>
      <c r="AQ24" s="65">
        <f t="shared" si="0"/>
        <v>5</v>
      </c>
      <c r="AR24" s="31">
        <f t="shared" si="3"/>
        <v>136</v>
      </c>
      <c r="AS24" s="66">
        <f t="shared" si="2"/>
        <v>3.6764705882352942E-2</v>
      </c>
      <c r="AT24" s="16"/>
      <c r="AU24" s="16"/>
    </row>
    <row r="25" spans="1:47" ht="15.75" customHeight="1">
      <c r="A25" s="158"/>
      <c r="B25" s="157" t="s">
        <v>105</v>
      </c>
      <c r="C25" s="54" t="s">
        <v>90</v>
      </c>
      <c r="D25" s="55"/>
      <c r="E25" s="56"/>
      <c r="F25" s="58"/>
      <c r="G25" s="58"/>
      <c r="H25" s="58"/>
      <c r="I25" s="56"/>
      <c r="J25" s="58"/>
      <c r="K25" s="74" t="s">
        <v>51</v>
      </c>
      <c r="L25" s="58"/>
      <c r="M25" s="56"/>
      <c r="N25" s="58"/>
      <c r="O25" s="58"/>
      <c r="P25" s="58"/>
      <c r="Q25" s="58"/>
      <c r="R25" s="58"/>
      <c r="S25" s="74" t="s">
        <v>51</v>
      </c>
      <c r="T25" s="58"/>
      <c r="U25" s="56"/>
      <c r="V25" s="58"/>
      <c r="W25" s="58"/>
      <c r="X25" s="56"/>
      <c r="Y25" s="58"/>
      <c r="Z25" s="74" t="s">
        <v>51</v>
      </c>
      <c r="AA25" s="87"/>
      <c r="AB25" s="58"/>
      <c r="AC25" s="58"/>
      <c r="AD25" s="74" t="s">
        <v>51</v>
      </c>
      <c r="AE25" s="56"/>
      <c r="AF25" s="56"/>
      <c r="AG25" s="57"/>
      <c r="AH25" s="57"/>
      <c r="AI25" s="74" t="s">
        <v>51</v>
      </c>
      <c r="AJ25" s="57"/>
      <c r="AK25" s="58"/>
      <c r="AL25" s="58"/>
      <c r="AM25" s="57"/>
      <c r="AN25" s="57"/>
      <c r="AO25" s="57"/>
      <c r="AP25" s="57"/>
      <c r="AQ25" s="65">
        <f t="shared" si="0"/>
        <v>5</v>
      </c>
      <c r="AR25" s="31">
        <f t="shared" ref="AR25:AR26" si="4">34*2</f>
        <v>68</v>
      </c>
      <c r="AS25" s="66">
        <f t="shared" si="2"/>
        <v>7.3529411764705885E-2</v>
      </c>
      <c r="AT25" s="16"/>
      <c r="AU25" s="16"/>
    </row>
    <row r="26" spans="1:47" ht="12.75" customHeight="1">
      <c r="A26" s="158"/>
      <c r="B26" s="158"/>
      <c r="C26" s="54" t="s">
        <v>97</v>
      </c>
      <c r="D26" s="55"/>
      <c r="E26" s="56"/>
      <c r="F26" s="58"/>
      <c r="G26" s="58"/>
      <c r="H26" s="58"/>
      <c r="I26" s="56"/>
      <c r="J26" s="58"/>
      <c r="K26" s="74" t="s">
        <v>51</v>
      </c>
      <c r="L26" s="58"/>
      <c r="M26" s="56"/>
      <c r="N26" s="58"/>
      <c r="O26" s="58"/>
      <c r="P26" s="58"/>
      <c r="Q26" s="56"/>
      <c r="R26" s="58"/>
      <c r="S26" s="74" t="s">
        <v>51</v>
      </c>
      <c r="T26" s="58"/>
      <c r="U26" s="56"/>
      <c r="V26" s="58"/>
      <c r="W26" s="58"/>
      <c r="X26" s="56"/>
      <c r="Y26" s="58"/>
      <c r="Z26" s="74" t="s">
        <v>51</v>
      </c>
      <c r="AA26" s="58"/>
      <c r="AB26" s="56"/>
      <c r="AC26" s="58"/>
      <c r="AD26" s="74" t="s">
        <v>51</v>
      </c>
      <c r="AE26" s="56"/>
      <c r="AF26" s="56"/>
      <c r="AG26" s="58"/>
      <c r="AH26" s="58"/>
      <c r="AI26" s="74" t="s">
        <v>51</v>
      </c>
      <c r="AJ26" s="56"/>
      <c r="AK26" s="58"/>
      <c r="AL26" s="58"/>
      <c r="AM26" s="57"/>
      <c r="AN26" s="57"/>
      <c r="AO26" s="57"/>
      <c r="AP26" s="57"/>
      <c r="AQ26" s="65">
        <f t="shared" si="0"/>
        <v>5</v>
      </c>
      <c r="AR26" s="31">
        <f t="shared" si="4"/>
        <v>68</v>
      </c>
      <c r="AS26" s="66">
        <f t="shared" si="2"/>
        <v>7.3529411764705885E-2</v>
      </c>
      <c r="AT26" s="16"/>
      <c r="AU26" s="16"/>
    </row>
    <row r="27" spans="1:47" ht="12.75" customHeight="1">
      <c r="A27" s="158"/>
      <c r="B27" s="158"/>
      <c r="C27" s="54" t="s">
        <v>101</v>
      </c>
      <c r="D27" s="55"/>
      <c r="E27" s="56"/>
      <c r="F27" s="58"/>
      <c r="G27" s="58"/>
      <c r="H27" s="58"/>
      <c r="I27" s="56"/>
      <c r="J27" s="58"/>
      <c r="K27" s="74" t="s">
        <v>51</v>
      </c>
      <c r="L27" s="58"/>
      <c r="M27" s="56"/>
      <c r="N27" s="58"/>
      <c r="O27" s="58"/>
      <c r="P27" s="58"/>
      <c r="Q27" s="56"/>
      <c r="R27" s="58"/>
      <c r="S27" s="74" t="s">
        <v>51</v>
      </c>
      <c r="T27" s="58"/>
      <c r="U27" s="56"/>
      <c r="V27" s="58"/>
      <c r="W27" s="58"/>
      <c r="X27" s="56"/>
      <c r="Y27" s="58"/>
      <c r="Z27" s="74" t="s">
        <v>51</v>
      </c>
      <c r="AA27" s="58"/>
      <c r="AB27" s="56"/>
      <c r="AC27" s="58"/>
      <c r="AD27" s="74" t="s">
        <v>51</v>
      </c>
      <c r="AE27" s="56"/>
      <c r="AF27" s="56"/>
      <c r="AG27" s="58"/>
      <c r="AH27" s="58"/>
      <c r="AI27" s="74" t="s">
        <v>51</v>
      </c>
      <c r="AJ27" s="56"/>
      <c r="AK27" s="58"/>
      <c r="AL27" s="58"/>
      <c r="AM27" s="57"/>
      <c r="AN27" s="57"/>
      <c r="AO27" s="57"/>
      <c r="AP27" s="57"/>
      <c r="AQ27" s="65">
        <f t="shared" si="0"/>
        <v>5</v>
      </c>
      <c r="AR27" s="31">
        <v>68</v>
      </c>
      <c r="AS27" s="66">
        <f t="shared" si="2"/>
        <v>7.3529411764705885E-2</v>
      </c>
      <c r="AT27" s="16"/>
      <c r="AU27" s="16"/>
    </row>
    <row r="28" spans="1:47" ht="12.75" customHeight="1">
      <c r="A28" s="158"/>
      <c r="B28" s="159"/>
      <c r="C28" s="70" t="s">
        <v>103</v>
      </c>
      <c r="D28" s="55"/>
      <c r="E28" s="56"/>
      <c r="F28" s="58"/>
      <c r="G28" s="58"/>
      <c r="H28" s="58"/>
      <c r="I28" s="56"/>
      <c r="J28" s="58"/>
      <c r="K28" s="74" t="s">
        <v>51</v>
      </c>
      <c r="L28" s="58"/>
      <c r="M28" s="56"/>
      <c r="N28" s="58"/>
      <c r="O28" s="58"/>
      <c r="P28" s="58"/>
      <c r="Q28" s="56"/>
      <c r="R28" s="58"/>
      <c r="S28" s="74" t="s">
        <v>51</v>
      </c>
      <c r="T28" s="58"/>
      <c r="U28" s="56"/>
      <c r="V28" s="58"/>
      <c r="W28" s="58"/>
      <c r="X28" s="56"/>
      <c r="Y28" s="58"/>
      <c r="Z28" s="74" t="s">
        <v>51</v>
      </c>
      <c r="AA28" s="58"/>
      <c r="AB28" s="56"/>
      <c r="AC28" s="58"/>
      <c r="AD28" s="74" t="s">
        <v>51</v>
      </c>
      <c r="AE28" s="56"/>
      <c r="AF28" s="56"/>
      <c r="AG28" s="58"/>
      <c r="AH28" s="58"/>
      <c r="AI28" s="74" t="s">
        <v>51</v>
      </c>
      <c r="AJ28" s="56"/>
      <c r="AK28" s="58"/>
      <c r="AL28" s="58"/>
      <c r="AM28" s="57"/>
      <c r="AN28" s="57"/>
      <c r="AO28" s="57"/>
      <c r="AP28" s="57"/>
      <c r="AQ28" s="65">
        <f t="shared" si="0"/>
        <v>5</v>
      </c>
      <c r="AR28" s="31">
        <f t="shared" ref="AR28:AR30" si="5">34*2</f>
        <v>68</v>
      </c>
      <c r="AS28" s="66">
        <f t="shared" si="2"/>
        <v>7.3529411764705885E-2</v>
      </c>
      <c r="AT28" s="16"/>
      <c r="AU28" s="16"/>
    </row>
    <row r="29" spans="1:47" ht="12.75" customHeight="1">
      <c r="A29" s="158"/>
      <c r="B29" s="196" t="s">
        <v>108</v>
      </c>
      <c r="C29" s="54" t="s">
        <v>90</v>
      </c>
      <c r="D29" s="55"/>
      <c r="E29" s="56"/>
      <c r="F29" s="58"/>
      <c r="G29" s="58"/>
      <c r="H29" s="58"/>
      <c r="I29" s="56"/>
      <c r="J29" s="58"/>
      <c r="K29" s="74" t="s">
        <v>51</v>
      </c>
      <c r="L29" s="58"/>
      <c r="M29" s="56"/>
      <c r="N29" s="58"/>
      <c r="O29" s="58"/>
      <c r="P29" s="58"/>
      <c r="Q29" s="56"/>
      <c r="R29" s="58"/>
      <c r="S29" s="74" t="s">
        <v>51</v>
      </c>
      <c r="T29" s="58"/>
      <c r="U29" s="56"/>
      <c r="V29" s="58"/>
      <c r="W29" s="58"/>
      <c r="X29" s="56"/>
      <c r="Y29" s="58"/>
      <c r="Z29" s="58"/>
      <c r="AA29" s="74" t="s">
        <v>51</v>
      </c>
      <c r="AB29" s="56"/>
      <c r="AC29" s="87"/>
      <c r="AD29" s="57"/>
      <c r="AE29" s="56"/>
      <c r="AF29" s="56"/>
      <c r="AG29" s="58"/>
      <c r="AH29" s="74" t="s">
        <v>51</v>
      </c>
      <c r="AI29" s="57"/>
      <c r="AJ29" s="56"/>
      <c r="AK29" s="58"/>
      <c r="AL29" s="58"/>
      <c r="AM29" s="57"/>
      <c r="AN29" s="57"/>
      <c r="AO29" s="57"/>
      <c r="AP29" s="57"/>
      <c r="AQ29" s="65">
        <f t="shared" si="0"/>
        <v>4</v>
      </c>
      <c r="AR29" s="31">
        <f t="shared" si="5"/>
        <v>68</v>
      </c>
      <c r="AS29" s="66">
        <f t="shared" si="2"/>
        <v>5.8823529411764705E-2</v>
      </c>
      <c r="AT29" s="16"/>
      <c r="AU29" s="16"/>
    </row>
    <row r="30" spans="1:47" ht="12.75" customHeight="1">
      <c r="A30" s="158"/>
      <c r="B30" s="158"/>
      <c r="C30" s="54" t="s">
        <v>97</v>
      </c>
      <c r="D30" s="55"/>
      <c r="E30" s="56"/>
      <c r="F30" s="58"/>
      <c r="G30" s="58"/>
      <c r="H30" s="58"/>
      <c r="I30" s="56"/>
      <c r="J30" s="58"/>
      <c r="K30" s="74" t="s">
        <v>51</v>
      </c>
      <c r="L30" s="58"/>
      <c r="M30" s="56"/>
      <c r="N30" s="58"/>
      <c r="O30" s="58"/>
      <c r="P30" s="58"/>
      <c r="Q30" s="56"/>
      <c r="R30" s="58"/>
      <c r="S30" s="74" t="s">
        <v>51</v>
      </c>
      <c r="T30" s="58"/>
      <c r="U30" s="56"/>
      <c r="V30" s="58"/>
      <c r="W30" s="58"/>
      <c r="X30" s="56"/>
      <c r="Y30" s="58"/>
      <c r="Z30" s="58"/>
      <c r="AA30" s="74" t="s">
        <v>51</v>
      </c>
      <c r="AB30" s="56"/>
      <c r="AC30" s="58"/>
      <c r="AD30" s="57"/>
      <c r="AE30" s="56"/>
      <c r="AF30" s="56"/>
      <c r="AG30" s="58"/>
      <c r="AH30" s="74" t="s">
        <v>51</v>
      </c>
      <c r="AI30" s="57"/>
      <c r="AJ30" s="56"/>
      <c r="AK30" s="58"/>
      <c r="AL30" s="58"/>
      <c r="AM30" s="57"/>
      <c r="AN30" s="57"/>
      <c r="AO30" s="57"/>
      <c r="AP30" s="57"/>
      <c r="AQ30" s="65">
        <f t="shared" si="0"/>
        <v>4</v>
      </c>
      <c r="AR30" s="31">
        <f t="shared" si="5"/>
        <v>68</v>
      </c>
      <c r="AS30" s="66">
        <f t="shared" si="2"/>
        <v>5.8823529411764705E-2</v>
      </c>
      <c r="AT30" s="16"/>
      <c r="AU30" s="16"/>
    </row>
    <row r="31" spans="1:47" ht="12.75" customHeight="1">
      <c r="A31" s="158"/>
      <c r="B31" s="159"/>
      <c r="C31" s="54" t="s">
        <v>101</v>
      </c>
      <c r="D31" s="55"/>
      <c r="E31" s="56"/>
      <c r="F31" s="58"/>
      <c r="G31" s="58"/>
      <c r="H31" s="58"/>
      <c r="I31" s="56"/>
      <c r="J31" s="58"/>
      <c r="K31" s="74" t="s">
        <v>51</v>
      </c>
      <c r="L31" s="58"/>
      <c r="M31" s="56"/>
      <c r="N31" s="58"/>
      <c r="O31" s="58"/>
      <c r="P31" s="58"/>
      <c r="Q31" s="56"/>
      <c r="R31" s="58"/>
      <c r="S31" s="74" t="s">
        <v>51</v>
      </c>
      <c r="T31" s="58"/>
      <c r="U31" s="56"/>
      <c r="V31" s="58"/>
      <c r="W31" s="58"/>
      <c r="X31" s="56"/>
      <c r="Y31" s="58"/>
      <c r="Z31" s="58"/>
      <c r="AA31" s="74" t="s">
        <v>51</v>
      </c>
      <c r="AB31" s="56"/>
      <c r="AC31" s="87"/>
      <c r="AD31" s="57"/>
      <c r="AE31" s="56"/>
      <c r="AF31" s="56"/>
      <c r="AG31" s="58"/>
      <c r="AH31" s="74" t="s">
        <v>51</v>
      </c>
      <c r="AI31" s="57"/>
      <c r="AJ31" s="56"/>
      <c r="AK31" s="58"/>
      <c r="AL31" s="58"/>
      <c r="AM31" s="57"/>
      <c r="AN31" s="57"/>
      <c r="AO31" s="57"/>
      <c r="AP31" s="57"/>
      <c r="AQ31" s="65">
        <f t="shared" si="0"/>
        <v>4</v>
      </c>
      <c r="AR31" s="31">
        <v>68</v>
      </c>
      <c r="AS31" s="66">
        <f t="shared" si="2"/>
        <v>5.8823529411764705E-2</v>
      </c>
      <c r="AT31" s="16"/>
      <c r="AU31" s="16"/>
    </row>
    <row r="32" spans="1:47" ht="12.75" customHeight="1">
      <c r="A32" s="158"/>
      <c r="B32" s="157" t="s">
        <v>112</v>
      </c>
      <c r="C32" s="54" t="s">
        <v>90</v>
      </c>
      <c r="D32" s="55"/>
      <c r="E32" s="56"/>
      <c r="F32" s="58"/>
      <c r="G32" s="58"/>
      <c r="H32" s="58"/>
      <c r="I32" s="56"/>
      <c r="J32" s="58"/>
      <c r="K32" s="58"/>
      <c r="L32" s="58"/>
      <c r="M32" s="56"/>
      <c r="N32" s="58"/>
      <c r="O32" s="58"/>
      <c r="P32" s="58"/>
      <c r="Q32" s="56"/>
      <c r="R32" s="58"/>
      <c r="S32" s="56"/>
      <c r="T32" s="74" t="s">
        <v>51</v>
      </c>
      <c r="U32" s="56"/>
      <c r="V32" s="58"/>
      <c r="W32" s="58"/>
      <c r="X32" s="56"/>
      <c r="Y32" s="58"/>
      <c r="Z32" s="58"/>
      <c r="AA32" s="57"/>
      <c r="AB32" s="56"/>
      <c r="AC32" s="58"/>
      <c r="AD32" s="58"/>
      <c r="AE32" s="56"/>
      <c r="AF32" s="56"/>
      <c r="AG32" s="58"/>
      <c r="AH32" s="58"/>
      <c r="AI32" s="74" t="s">
        <v>51</v>
      </c>
      <c r="AJ32" s="57"/>
      <c r="AK32" s="58"/>
      <c r="AL32" s="58"/>
      <c r="AM32" s="57"/>
      <c r="AN32" s="57"/>
      <c r="AO32" s="57"/>
      <c r="AP32" s="57"/>
      <c r="AQ32" s="65">
        <f t="shared" si="0"/>
        <v>2</v>
      </c>
      <c r="AR32" s="31">
        <f t="shared" ref="AR32:AR37" si="6">34*1</f>
        <v>34</v>
      </c>
      <c r="AS32" s="66">
        <f t="shared" si="2"/>
        <v>5.8823529411764705E-2</v>
      </c>
      <c r="AT32" s="16"/>
      <c r="AU32" s="16"/>
    </row>
    <row r="33" spans="1:47" ht="15.75" customHeight="1">
      <c r="A33" s="158"/>
      <c r="B33" s="158"/>
      <c r="C33" s="54" t="s">
        <v>97</v>
      </c>
      <c r="D33" s="85"/>
      <c r="E33" s="58"/>
      <c r="F33" s="58"/>
      <c r="G33" s="58"/>
      <c r="H33" s="58"/>
      <c r="I33" s="58"/>
      <c r="J33" s="58"/>
      <c r="K33" s="58"/>
      <c r="L33" s="58"/>
      <c r="M33" s="58"/>
      <c r="N33" s="58"/>
      <c r="O33" s="58"/>
      <c r="P33" s="58"/>
      <c r="Q33" s="58"/>
      <c r="R33" s="58"/>
      <c r="S33" s="58"/>
      <c r="T33" s="74" t="s">
        <v>51</v>
      </c>
      <c r="U33" s="58"/>
      <c r="V33" s="58"/>
      <c r="W33" s="58"/>
      <c r="X33" s="58"/>
      <c r="Y33" s="58"/>
      <c r="Z33" s="58"/>
      <c r="AA33" s="58"/>
      <c r="AB33" s="58"/>
      <c r="AC33" s="58"/>
      <c r="AD33" s="58"/>
      <c r="AE33" s="58"/>
      <c r="AF33" s="58"/>
      <c r="AG33" s="58"/>
      <c r="AH33" s="58"/>
      <c r="AI33" s="74" t="s">
        <v>51</v>
      </c>
      <c r="AJ33" s="58"/>
      <c r="AK33" s="58"/>
      <c r="AL33" s="58"/>
      <c r="AM33" s="57"/>
      <c r="AN33" s="57"/>
      <c r="AO33" s="57"/>
      <c r="AP33" s="57"/>
      <c r="AQ33" s="65">
        <f t="shared" si="0"/>
        <v>2</v>
      </c>
      <c r="AR33" s="31">
        <f t="shared" si="6"/>
        <v>34</v>
      </c>
      <c r="AS33" s="66">
        <f t="shared" si="2"/>
        <v>5.8823529411764705E-2</v>
      </c>
      <c r="AT33" s="16"/>
      <c r="AU33" s="16"/>
    </row>
    <row r="34" spans="1:47" ht="15.75" customHeight="1">
      <c r="A34" s="158"/>
      <c r="B34" s="158"/>
      <c r="C34" s="54" t="s">
        <v>101</v>
      </c>
      <c r="D34" s="85"/>
      <c r="E34" s="58"/>
      <c r="F34" s="58"/>
      <c r="G34" s="58"/>
      <c r="H34" s="58"/>
      <c r="I34" s="58"/>
      <c r="J34" s="58"/>
      <c r="K34" s="58"/>
      <c r="L34" s="58"/>
      <c r="M34" s="58"/>
      <c r="N34" s="58"/>
      <c r="O34" s="58"/>
      <c r="P34" s="58"/>
      <c r="Q34" s="58"/>
      <c r="R34" s="58"/>
      <c r="S34" s="58"/>
      <c r="T34" s="74" t="s">
        <v>51</v>
      </c>
      <c r="U34" s="58"/>
      <c r="V34" s="58"/>
      <c r="W34" s="58"/>
      <c r="X34" s="58"/>
      <c r="Y34" s="58"/>
      <c r="Z34" s="58"/>
      <c r="AA34" s="58"/>
      <c r="AB34" s="58"/>
      <c r="AC34" s="58"/>
      <c r="AD34" s="58"/>
      <c r="AE34" s="58"/>
      <c r="AF34" s="58"/>
      <c r="AG34" s="58"/>
      <c r="AH34" s="58"/>
      <c r="AI34" s="74" t="s">
        <v>51</v>
      </c>
      <c r="AJ34" s="58"/>
      <c r="AK34" s="58"/>
      <c r="AL34" s="58"/>
      <c r="AM34" s="57"/>
      <c r="AN34" s="57"/>
      <c r="AO34" s="57"/>
      <c r="AP34" s="57"/>
      <c r="AQ34" s="65">
        <f t="shared" si="0"/>
        <v>2</v>
      </c>
      <c r="AR34" s="31">
        <f t="shared" si="6"/>
        <v>34</v>
      </c>
      <c r="AS34" s="66">
        <f t="shared" si="2"/>
        <v>5.8823529411764705E-2</v>
      </c>
      <c r="AT34" s="16"/>
      <c r="AU34" s="16"/>
    </row>
    <row r="35" spans="1:47" ht="15" customHeight="1">
      <c r="A35" s="158"/>
      <c r="B35" s="159"/>
      <c r="C35" s="70" t="s">
        <v>103</v>
      </c>
      <c r="D35" s="111"/>
      <c r="E35" s="112"/>
      <c r="F35" s="112"/>
      <c r="G35" s="112"/>
      <c r="H35" s="112"/>
      <c r="I35" s="112"/>
      <c r="J35" s="112"/>
      <c r="K35" s="112"/>
      <c r="L35" s="112"/>
      <c r="M35" s="112"/>
      <c r="N35" s="112"/>
      <c r="O35" s="112"/>
      <c r="P35" s="112"/>
      <c r="Q35" s="112"/>
      <c r="R35" s="112"/>
      <c r="S35" s="112"/>
      <c r="T35" s="74" t="s">
        <v>51</v>
      </c>
      <c r="U35" s="112"/>
      <c r="V35" s="112"/>
      <c r="W35" s="112"/>
      <c r="X35" s="112"/>
      <c r="Y35" s="112"/>
      <c r="Z35" s="112"/>
      <c r="AA35" s="112"/>
      <c r="AB35" s="112"/>
      <c r="AC35" s="112"/>
      <c r="AD35" s="112"/>
      <c r="AE35" s="112"/>
      <c r="AF35" s="112"/>
      <c r="AG35" s="112"/>
      <c r="AH35" s="112"/>
      <c r="AI35" s="74" t="s">
        <v>51</v>
      </c>
      <c r="AJ35" s="112"/>
      <c r="AK35" s="112"/>
      <c r="AL35" s="112"/>
      <c r="AM35" s="112"/>
      <c r="AN35" s="112"/>
      <c r="AO35" s="112"/>
      <c r="AP35" s="112"/>
      <c r="AQ35" s="65">
        <f t="shared" si="0"/>
        <v>2</v>
      </c>
      <c r="AR35" s="31">
        <f t="shared" si="6"/>
        <v>34</v>
      </c>
      <c r="AS35" s="66">
        <f t="shared" si="2"/>
        <v>5.8823529411764705E-2</v>
      </c>
      <c r="AT35" s="51"/>
      <c r="AU35" s="51"/>
    </row>
    <row r="36" spans="1:47" ht="16.5" customHeight="1">
      <c r="A36" s="158"/>
      <c r="B36" s="157" t="s">
        <v>113</v>
      </c>
      <c r="C36" s="54" t="s">
        <v>90</v>
      </c>
      <c r="D36" s="94"/>
      <c r="E36" s="56"/>
      <c r="F36" s="56"/>
      <c r="G36" s="56"/>
      <c r="H36" s="56"/>
      <c r="I36" s="56"/>
      <c r="J36" s="56"/>
      <c r="K36" s="56"/>
      <c r="L36" s="56"/>
      <c r="M36" s="56"/>
      <c r="N36" s="56"/>
      <c r="O36" s="56"/>
      <c r="P36" s="56"/>
      <c r="Q36" s="56"/>
      <c r="R36" s="56"/>
      <c r="S36" s="74" t="s">
        <v>51</v>
      </c>
      <c r="T36" s="56"/>
      <c r="U36" s="56"/>
      <c r="V36" s="56"/>
      <c r="W36" s="56"/>
      <c r="X36" s="56"/>
      <c r="Y36" s="56"/>
      <c r="Z36" s="56"/>
      <c r="AA36" s="74" t="s">
        <v>51</v>
      </c>
      <c r="AB36" s="56"/>
      <c r="AC36" s="56"/>
      <c r="AD36" s="56"/>
      <c r="AE36" s="56"/>
      <c r="AF36" s="56"/>
      <c r="AG36" s="56"/>
      <c r="AH36" s="56"/>
      <c r="AI36" s="56"/>
      <c r="AJ36" s="74" t="s">
        <v>51</v>
      </c>
      <c r="AK36" s="56"/>
      <c r="AL36" s="56"/>
      <c r="AM36" s="56"/>
      <c r="AN36" s="56"/>
      <c r="AO36" s="56"/>
      <c r="AP36" s="56"/>
      <c r="AQ36" s="65">
        <f t="shared" si="0"/>
        <v>3</v>
      </c>
      <c r="AR36" s="31">
        <f t="shared" si="6"/>
        <v>34</v>
      </c>
      <c r="AS36" s="66">
        <f t="shared" si="2"/>
        <v>8.8235294117647065E-2</v>
      </c>
      <c r="AT36" s="51"/>
      <c r="AU36" s="51"/>
    </row>
    <row r="37" spans="1:47" ht="14.25" customHeight="1">
      <c r="A37" s="158"/>
      <c r="B37" s="158"/>
      <c r="C37" s="54" t="s">
        <v>97</v>
      </c>
      <c r="D37" s="94"/>
      <c r="E37" s="98"/>
      <c r="F37" s="98"/>
      <c r="G37" s="98"/>
      <c r="H37" s="98"/>
      <c r="I37" s="58"/>
      <c r="J37" s="58"/>
      <c r="K37" s="58"/>
      <c r="L37" s="98"/>
      <c r="M37" s="98"/>
      <c r="N37" s="98"/>
      <c r="O37" s="98"/>
      <c r="P37" s="98"/>
      <c r="Q37" s="98"/>
      <c r="R37" s="98"/>
      <c r="S37" s="74" t="s">
        <v>51</v>
      </c>
      <c r="T37" s="98"/>
      <c r="U37" s="98"/>
      <c r="V37" s="98"/>
      <c r="W37" s="98"/>
      <c r="X37" s="98"/>
      <c r="Y37" s="98"/>
      <c r="Z37" s="98"/>
      <c r="AA37" s="74" t="s">
        <v>51</v>
      </c>
      <c r="AB37" s="98"/>
      <c r="AC37" s="98"/>
      <c r="AD37" s="98"/>
      <c r="AE37" s="98"/>
      <c r="AF37" s="98"/>
      <c r="AG37" s="98"/>
      <c r="AH37" s="98"/>
      <c r="AI37" s="98"/>
      <c r="AJ37" s="74" t="s">
        <v>51</v>
      </c>
      <c r="AK37" s="98"/>
      <c r="AL37" s="98"/>
      <c r="AM37" s="98"/>
      <c r="AN37" s="98"/>
      <c r="AO37" s="98"/>
      <c r="AP37" s="98"/>
      <c r="AQ37" s="65">
        <f t="shared" si="0"/>
        <v>3</v>
      </c>
      <c r="AR37" s="31">
        <f t="shared" si="6"/>
        <v>34</v>
      </c>
      <c r="AS37" s="66">
        <f t="shared" si="2"/>
        <v>8.8235294117647065E-2</v>
      </c>
      <c r="AT37" s="59"/>
      <c r="AU37" s="59"/>
    </row>
    <row r="38" spans="1:47" ht="14.25" customHeight="1">
      <c r="A38" s="158"/>
      <c r="B38" s="158"/>
      <c r="C38" s="54" t="s">
        <v>101</v>
      </c>
      <c r="D38" s="99"/>
      <c r="E38" s="98"/>
      <c r="F38" s="98"/>
      <c r="G38" s="98"/>
      <c r="H38" s="98"/>
      <c r="I38" s="58"/>
      <c r="J38" s="58"/>
      <c r="K38" s="58"/>
      <c r="L38" s="98"/>
      <c r="M38" s="98"/>
      <c r="N38" s="98"/>
      <c r="O38" s="98"/>
      <c r="P38" s="98"/>
      <c r="Q38" s="98"/>
      <c r="R38" s="98"/>
      <c r="S38" s="74" t="s">
        <v>51</v>
      </c>
      <c r="T38" s="98"/>
      <c r="U38" s="98"/>
      <c r="V38" s="98"/>
      <c r="W38" s="98"/>
      <c r="X38" s="98"/>
      <c r="Y38" s="98"/>
      <c r="Z38" s="98"/>
      <c r="AA38" s="74" t="s">
        <v>51</v>
      </c>
      <c r="AB38" s="98"/>
      <c r="AC38" s="98"/>
      <c r="AD38" s="98"/>
      <c r="AE38" s="98"/>
      <c r="AF38" s="98"/>
      <c r="AG38" s="98"/>
      <c r="AH38" s="98"/>
      <c r="AI38" s="98"/>
      <c r="AJ38" s="74" t="s">
        <v>51</v>
      </c>
      <c r="AK38" s="98"/>
      <c r="AL38" s="98"/>
      <c r="AM38" s="98"/>
      <c r="AN38" s="98"/>
      <c r="AO38" s="98"/>
      <c r="AP38" s="98"/>
      <c r="AQ38" s="65">
        <f t="shared" si="0"/>
        <v>3</v>
      </c>
      <c r="AR38" s="31">
        <v>34</v>
      </c>
      <c r="AS38" s="66">
        <f t="shared" si="2"/>
        <v>8.8235294117647065E-2</v>
      </c>
      <c r="AT38" s="59"/>
      <c r="AU38" s="59"/>
    </row>
    <row r="39" spans="1:47" ht="12.75" customHeight="1">
      <c r="A39" s="158"/>
      <c r="B39" s="159"/>
      <c r="C39" s="70" t="s">
        <v>103</v>
      </c>
      <c r="D39" s="55"/>
      <c r="E39" s="56"/>
      <c r="F39" s="56"/>
      <c r="G39" s="58"/>
      <c r="H39" s="56"/>
      <c r="I39" s="58"/>
      <c r="J39" s="58"/>
      <c r="K39" s="58"/>
      <c r="L39" s="56"/>
      <c r="M39" s="56"/>
      <c r="N39" s="56"/>
      <c r="O39" s="56"/>
      <c r="P39" s="56"/>
      <c r="Q39" s="56"/>
      <c r="R39" s="56"/>
      <c r="S39" s="74" t="s">
        <v>51</v>
      </c>
      <c r="T39" s="56"/>
      <c r="U39" s="56"/>
      <c r="V39" s="56"/>
      <c r="W39" s="56"/>
      <c r="X39" s="56"/>
      <c r="Y39" s="56"/>
      <c r="Z39" s="56"/>
      <c r="AA39" s="74" t="s">
        <v>51</v>
      </c>
      <c r="AB39" s="56"/>
      <c r="AC39" s="56"/>
      <c r="AD39" s="56"/>
      <c r="AE39" s="56"/>
      <c r="AF39" s="56"/>
      <c r="AG39" s="56"/>
      <c r="AH39" s="56"/>
      <c r="AI39" s="56"/>
      <c r="AJ39" s="74" t="s">
        <v>51</v>
      </c>
      <c r="AK39" s="56"/>
      <c r="AL39" s="56"/>
      <c r="AM39" s="57"/>
      <c r="AN39" s="57"/>
      <c r="AO39" s="57"/>
      <c r="AP39" s="57"/>
      <c r="AQ39" s="65">
        <f t="shared" si="0"/>
        <v>3</v>
      </c>
      <c r="AR39" s="31">
        <f t="shared" ref="AR39:AR41" si="7">34*1</f>
        <v>34</v>
      </c>
      <c r="AS39" s="66">
        <f t="shared" si="2"/>
        <v>8.8235294117647065E-2</v>
      </c>
      <c r="AT39" s="16"/>
      <c r="AU39" s="16"/>
    </row>
    <row r="40" spans="1:47" ht="15.75" customHeight="1">
      <c r="A40" s="158"/>
      <c r="B40" s="157" t="s">
        <v>114</v>
      </c>
      <c r="C40" s="54" t="s">
        <v>90</v>
      </c>
      <c r="D40" s="55"/>
      <c r="E40" s="56"/>
      <c r="F40" s="56"/>
      <c r="G40" s="56"/>
      <c r="H40" s="58"/>
      <c r="I40" s="58"/>
      <c r="J40" s="58"/>
      <c r="K40" s="56"/>
      <c r="L40" s="56"/>
      <c r="M40" s="56"/>
      <c r="N40" s="56"/>
      <c r="O40" s="56"/>
      <c r="P40" s="56"/>
      <c r="Q40" s="56"/>
      <c r="R40" s="74" t="s">
        <v>51</v>
      </c>
      <c r="S40" s="56"/>
      <c r="T40" s="56"/>
      <c r="U40" s="56"/>
      <c r="V40" s="56"/>
      <c r="W40" s="56"/>
      <c r="X40" s="56"/>
      <c r="Y40" s="56"/>
      <c r="Z40" s="56"/>
      <c r="AA40" s="56"/>
      <c r="AB40" s="74" t="s">
        <v>51</v>
      </c>
      <c r="AC40" s="56"/>
      <c r="AD40" s="56"/>
      <c r="AE40" s="56"/>
      <c r="AF40" s="56"/>
      <c r="AG40" s="56"/>
      <c r="AH40" s="56"/>
      <c r="AI40" s="56"/>
      <c r="AJ40" s="56"/>
      <c r="AK40" s="74" t="s">
        <v>51</v>
      </c>
      <c r="AL40" s="56"/>
      <c r="AM40" s="57"/>
      <c r="AN40" s="57"/>
      <c r="AO40" s="57"/>
      <c r="AP40" s="57"/>
      <c r="AQ40" s="65">
        <f t="shared" si="0"/>
        <v>3</v>
      </c>
      <c r="AR40" s="31">
        <f t="shared" si="7"/>
        <v>34</v>
      </c>
      <c r="AS40" s="66">
        <f t="shared" si="2"/>
        <v>8.8235294117647065E-2</v>
      </c>
      <c r="AT40" s="16"/>
      <c r="AU40" s="16"/>
    </row>
    <row r="41" spans="1:47" ht="15.75" customHeight="1">
      <c r="A41" s="158"/>
      <c r="B41" s="158"/>
      <c r="C41" s="54" t="s">
        <v>97</v>
      </c>
      <c r="D41" s="55"/>
      <c r="E41" s="56"/>
      <c r="F41" s="58"/>
      <c r="G41" s="58"/>
      <c r="H41" s="58"/>
      <c r="I41" s="58"/>
      <c r="J41" s="58"/>
      <c r="K41" s="56"/>
      <c r="L41" s="58"/>
      <c r="M41" s="56"/>
      <c r="N41" s="58"/>
      <c r="O41" s="58"/>
      <c r="P41" s="58"/>
      <c r="Q41" s="56"/>
      <c r="R41" s="74" t="s">
        <v>51</v>
      </c>
      <c r="S41" s="58"/>
      <c r="T41" s="58"/>
      <c r="U41" s="56"/>
      <c r="V41" s="58"/>
      <c r="W41" s="58"/>
      <c r="X41" s="56"/>
      <c r="Y41" s="58"/>
      <c r="Z41" s="58"/>
      <c r="AA41" s="58"/>
      <c r="AB41" s="74" t="s">
        <v>51</v>
      </c>
      <c r="AC41" s="58"/>
      <c r="AD41" s="58"/>
      <c r="AE41" s="56"/>
      <c r="AF41" s="56"/>
      <c r="AG41" s="58"/>
      <c r="AH41" s="58"/>
      <c r="AI41" s="58"/>
      <c r="AJ41" s="56"/>
      <c r="AK41" s="74" t="s">
        <v>51</v>
      </c>
      <c r="AL41" s="58"/>
      <c r="AM41" s="57"/>
      <c r="AN41" s="57"/>
      <c r="AO41" s="57"/>
      <c r="AP41" s="57"/>
      <c r="AQ41" s="65">
        <f t="shared" si="0"/>
        <v>3</v>
      </c>
      <c r="AR41" s="31">
        <f t="shared" si="7"/>
        <v>34</v>
      </c>
      <c r="AS41" s="66">
        <f t="shared" si="2"/>
        <v>8.8235294117647065E-2</v>
      </c>
      <c r="AT41" s="16"/>
      <c r="AU41" s="16"/>
    </row>
    <row r="42" spans="1:47" ht="15.75" customHeight="1">
      <c r="A42" s="158"/>
      <c r="B42" s="158"/>
      <c r="C42" s="54" t="s">
        <v>101</v>
      </c>
      <c r="D42" s="55"/>
      <c r="E42" s="56"/>
      <c r="F42" s="58"/>
      <c r="G42" s="58"/>
      <c r="H42" s="58"/>
      <c r="I42" s="56"/>
      <c r="J42" s="58"/>
      <c r="K42" s="56"/>
      <c r="L42" s="58"/>
      <c r="M42" s="56"/>
      <c r="N42" s="58"/>
      <c r="O42" s="58"/>
      <c r="P42" s="58"/>
      <c r="Q42" s="56"/>
      <c r="R42" s="74" t="s">
        <v>51</v>
      </c>
      <c r="S42" s="58"/>
      <c r="T42" s="58"/>
      <c r="U42" s="56"/>
      <c r="V42" s="58"/>
      <c r="W42" s="58"/>
      <c r="X42" s="56"/>
      <c r="Y42" s="58"/>
      <c r="Z42" s="58"/>
      <c r="AA42" s="58"/>
      <c r="AB42" s="74" t="s">
        <v>51</v>
      </c>
      <c r="AC42" s="58"/>
      <c r="AD42" s="58"/>
      <c r="AE42" s="56"/>
      <c r="AF42" s="56"/>
      <c r="AG42" s="58"/>
      <c r="AH42" s="58"/>
      <c r="AI42" s="58"/>
      <c r="AJ42" s="56"/>
      <c r="AK42" s="74" t="s">
        <v>51</v>
      </c>
      <c r="AL42" s="58"/>
      <c r="AM42" s="57"/>
      <c r="AN42" s="57"/>
      <c r="AO42" s="57"/>
      <c r="AP42" s="57"/>
      <c r="AQ42" s="65">
        <f t="shared" si="0"/>
        <v>3</v>
      </c>
      <c r="AR42" s="31">
        <v>34</v>
      </c>
      <c r="AS42" s="66">
        <f t="shared" si="2"/>
        <v>8.8235294117647065E-2</v>
      </c>
      <c r="AT42" s="16"/>
      <c r="AU42" s="16"/>
    </row>
    <row r="43" spans="1:47" ht="15.75" customHeight="1">
      <c r="A43" s="158"/>
      <c r="B43" s="159"/>
      <c r="C43" s="70" t="s">
        <v>103</v>
      </c>
      <c r="D43" s="55"/>
      <c r="E43" s="56"/>
      <c r="F43" s="58"/>
      <c r="G43" s="58"/>
      <c r="H43" s="58"/>
      <c r="I43" s="56"/>
      <c r="J43" s="58"/>
      <c r="K43" s="56"/>
      <c r="L43" s="58"/>
      <c r="M43" s="56"/>
      <c r="N43" s="58"/>
      <c r="O43" s="58"/>
      <c r="P43" s="58"/>
      <c r="Q43" s="56"/>
      <c r="R43" s="74" t="s">
        <v>51</v>
      </c>
      <c r="S43" s="58"/>
      <c r="T43" s="58"/>
      <c r="U43" s="56"/>
      <c r="V43" s="58"/>
      <c r="W43" s="58"/>
      <c r="X43" s="56"/>
      <c r="Y43" s="58"/>
      <c r="Z43" s="58"/>
      <c r="AA43" s="58"/>
      <c r="AB43" s="74" t="s">
        <v>51</v>
      </c>
      <c r="AC43" s="58"/>
      <c r="AD43" s="58"/>
      <c r="AE43" s="56"/>
      <c r="AF43" s="56"/>
      <c r="AG43" s="58"/>
      <c r="AH43" s="58"/>
      <c r="AI43" s="58"/>
      <c r="AJ43" s="56"/>
      <c r="AK43" s="74" t="s">
        <v>51</v>
      </c>
      <c r="AL43" s="58"/>
      <c r="AM43" s="57"/>
      <c r="AN43" s="57"/>
      <c r="AO43" s="57"/>
      <c r="AP43" s="57"/>
      <c r="AQ43" s="65">
        <f t="shared" si="0"/>
        <v>3</v>
      </c>
      <c r="AR43" s="31">
        <f>34*1</f>
        <v>34</v>
      </c>
      <c r="AS43" s="66">
        <f t="shared" si="2"/>
        <v>8.8235294117647065E-2</v>
      </c>
      <c r="AT43" s="16"/>
      <c r="AU43" s="16"/>
    </row>
    <row r="44" spans="1:47" ht="15.75" customHeight="1">
      <c r="A44" s="158"/>
      <c r="B44" s="157" t="s">
        <v>115</v>
      </c>
      <c r="C44" s="54" t="s">
        <v>90</v>
      </c>
      <c r="D44" s="55"/>
      <c r="E44" s="56"/>
      <c r="F44" s="58"/>
      <c r="G44" s="58"/>
      <c r="H44" s="58"/>
      <c r="I44" s="58"/>
      <c r="J44" s="58"/>
      <c r="K44" s="58"/>
      <c r="L44" s="74" t="s">
        <v>51</v>
      </c>
      <c r="M44" s="56"/>
      <c r="N44" s="58"/>
      <c r="O44" s="58"/>
      <c r="P44" s="58"/>
      <c r="Q44" s="56"/>
      <c r="R44" s="58"/>
      <c r="S44" s="58"/>
      <c r="T44" s="74" t="s">
        <v>51</v>
      </c>
      <c r="U44" s="56"/>
      <c r="V44" s="58"/>
      <c r="W44" s="58"/>
      <c r="X44" s="74" t="s">
        <v>51</v>
      </c>
      <c r="Y44" s="58"/>
      <c r="Z44" s="58"/>
      <c r="AA44" s="58"/>
      <c r="AB44" s="57"/>
      <c r="AC44" s="57"/>
      <c r="AD44" s="57"/>
      <c r="AE44" s="56"/>
      <c r="AF44" s="56"/>
      <c r="AG44" s="74" t="s">
        <v>51</v>
      </c>
      <c r="AH44" s="58"/>
      <c r="AI44" s="58"/>
      <c r="AJ44" s="56"/>
      <c r="AK44" s="58"/>
      <c r="AL44" s="74" t="s">
        <v>51</v>
      </c>
      <c r="AM44" s="57"/>
      <c r="AN44" s="57"/>
      <c r="AO44" s="57"/>
      <c r="AP44" s="57"/>
      <c r="AQ44" s="65">
        <f t="shared" si="0"/>
        <v>5</v>
      </c>
      <c r="AR44" s="31">
        <f t="shared" ref="AR44:AR45" si="8">34*2</f>
        <v>68</v>
      </c>
      <c r="AS44" s="66">
        <f t="shared" si="2"/>
        <v>7.3529411764705885E-2</v>
      </c>
      <c r="AT44" s="16"/>
      <c r="AU44" s="16"/>
    </row>
    <row r="45" spans="1:47" ht="12.75" customHeight="1">
      <c r="A45" s="158"/>
      <c r="B45" s="158"/>
      <c r="C45" s="54" t="s">
        <v>97</v>
      </c>
      <c r="D45" s="55"/>
      <c r="E45" s="56"/>
      <c r="F45" s="58"/>
      <c r="G45" s="58"/>
      <c r="H45" s="58"/>
      <c r="I45" s="56"/>
      <c r="J45" s="58"/>
      <c r="K45" s="58"/>
      <c r="L45" s="74" t="s">
        <v>51</v>
      </c>
      <c r="M45" s="56"/>
      <c r="N45" s="58"/>
      <c r="O45" s="58"/>
      <c r="P45" s="58"/>
      <c r="Q45" s="56"/>
      <c r="R45" s="58"/>
      <c r="S45" s="58"/>
      <c r="T45" s="74" t="s">
        <v>51</v>
      </c>
      <c r="U45" s="56"/>
      <c r="V45" s="58"/>
      <c r="W45" s="58"/>
      <c r="X45" s="74" t="s">
        <v>51</v>
      </c>
      <c r="Y45" s="58"/>
      <c r="Z45" s="58"/>
      <c r="AA45" s="58"/>
      <c r="AB45" s="58"/>
      <c r="AC45" s="58"/>
      <c r="AD45" s="56"/>
      <c r="AE45" s="56"/>
      <c r="AF45" s="56"/>
      <c r="AG45" s="74" t="s">
        <v>51</v>
      </c>
      <c r="AH45" s="57"/>
      <c r="AI45" s="57"/>
      <c r="AJ45" s="57"/>
      <c r="AK45" s="58"/>
      <c r="AL45" s="74" t="s">
        <v>51</v>
      </c>
      <c r="AM45" s="57"/>
      <c r="AN45" s="57"/>
      <c r="AO45" s="57"/>
      <c r="AP45" s="57"/>
      <c r="AQ45" s="65">
        <f t="shared" si="0"/>
        <v>5</v>
      </c>
      <c r="AR45" s="31">
        <f t="shared" si="8"/>
        <v>68</v>
      </c>
      <c r="AS45" s="66">
        <f t="shared" si="2"/>
        <v>7.3529411764705885E-2</v>
      </c>
      <c r="AT45" s="16"/>
      <c r="AU45" s="16"/>
    </row>
    <row r="46" spans="1:47" ht="12.75" customHeight="1">
      <c r="A46" s="158"/>
      <c r="B46" s="158"/>
      <c r="C46" s="54" t="s">
        <v>101</v>
      </c>
      <c r="D46" s="55"/>
      <c r="E46" s="56"/>
      <c r="F46" s="58"/>
      <c r="G46" s="58"/>
      <c r="H46" s="58"/>
      <c r="I46" s="56"/>
      <c r="J46" s="58"/>
      <c r="K46" s="58"/>
      <c r="L46" s="74" t="s">
        <v>51</v>
      </c>
      <c r="M46" s="56"/>
      <c r="N46" s="58"/>
      <c r="O46" s="58"/>
      <c r="P46" s="58"/>
      <c r="Q46" s="56"/>
      <c r="R46" s="58"/>
      <c r="S46" s="58"/>
      <c r="T46" s="74" t="s">
        <v>51</v>
      </c>
      <c r="U46" s="56"/>
      <c r="V46" s="58"/>
      <c r="W46" s="58"/>
      <c r="X46" s="74" t="s">
        <v>51</v>
      </c>
      <c r="Y46" s="58"/>
      <c r="Z46" s="58"/>
      <c r="AA46" s="58"/>
      <c r="AB46" s="58"/>
      <c r="AC46" s="58"/>
      <c r="AD46" s="56"/>
      <c r="AE46" s="56"/>
      <c r="AF46" s="56"/>
      <c r="AG46" s="74" t="s">
        <v>51</v>
      </c>
      <c r="AH46" s="57"/>
      <c r="AI46" s="57"/>
      <c r="AJ46" s="57"/>
      <c r="AK46" s="58"/>
      <c r="AL46" s="74" t="s">
        <v>51</v>
      </c>
      <c r="AM46" s="57"/>
      <c r="AN46" s="57"/>
      <c r="AO46" s="57"/>
      <c r="AP46" s="57"/>
      <c r="AQ46" s="65">
        <f t="shared" si="0"/>
        <v>5</v>
      </c>
      <c r="AR46" s="31">
        <v>68</v>
      </c>
      <c r="AS46" s="66">
        <f t="shared" si="2"/>
        <v>7.3529411764705885E-2</v>
      </c>
      <c r="AT46" s="16"/>
      <c r="AU46" s="16"/>
    </row>
    <row r="47" spans="1:47" ht="15.75" customHeight="1">
      <c r="A47" s="165"/>
      <c r="B47" s="159"/>
      <c r="C47" s="70" t="s">
        <v>103</v>
      </c>
      <c r="D47" s="55"/>
      <c r="E47" s="56"/>
      <c r="F47" s="58"/>
      <c r="G47" s="58"/>
      <c r="H47" s="58"/>
      <c r="I47" s="56"/>
      <c r="J47" s="58"/>
      <c r="K47" s="58"/>
      <c r="L47" s="74" t="s">
        <v>51</v>
      </c>
      <c r="M47" s="56"/>
      <c r="N47" s="58"/>
      <c r="O47" s="58"/>
      <c r="P47" s="58"/>
      <c r="Q47" s="56"/>
      <c r="R47" s="58"/>
      <c r="S47" s="58"/>
      <c r="T47" s="74" t="s">
        <v>51</v>
      </c>
      <c r="U47" s="56"/>
      <c r="V47" s="58"/>
      <c r="W47" s="58"/>
      <c r="X47" s="74" t="s">
        <v>51</v>
      </c>
      <c r="Y47" s="58"/>
      <c r="Z47" s="58"/>
      <c r="AA47" s="58"/>
      <c r="AB47" s="58"/>
      <c r="AC47" s="58"/>
      <c r="AD47" s="56"/>
      <c r="AE47" s="56"/>
      <c r="AF47" s="56"/>
      <c r="AG47" s="74" t="s">
        <v>51</v>
      </c>
      <c r="AH47" s="57"/>
      <c r="AI47" s="57"/>
      <c r="AJ47" s="57"/>
      <c r="AK47" s="58"/>
      <c r="AL47" s="74" t="s">
        <v>51</v>
      </c>
      <c r="AM47" s="57"/>
      <c r="AN47" s="57"/>
      <c r="AO47" s="57"/>
      <c r="AP47" s="57"/>
      <c r="AQ47" s="65">
        <f t="shared" si="0"/>
        <v>5</v>
      </c>
      <c r="AR47" s="83">
        <v>102</v>
      </c>
      <c r="AS47" s="66">
        <f t="shared" si="2"/>
        <v>4.9019607843137254E-2</v>
      </c>
      <c r="AT47" s="16"/>
      <c r="AU47" s="16"/>
    </row>
    <row r="48" spans="1:47" ht="27" customHeight="1">
      <c r="A48" s="107"/>
      <c r="B48" s="108"/>
      <c r="C48" s="108"/>
      <c r="D48" s="108"/>
      <c r="E48" s="109"/>
      <c r="F48" s="109"/>
      <c r="G48" s="109"/>
      <c r="H48" s="109"/>
      <c r="I48" s="109"/>
      <c r="J48" s="109"/>
      <c r="K48" s="109"/>
      <c r="L48" s="109"/>
      <c r="M48" s="109"/>
      <c r="N48" s="109"/>
      <c r="O48" s="109"/>
      <c r="P48" s="109"/>
      <c r="Q48" s="109"/>
      <c r="R48" s="109"/>
      <c r="S48" s="109"/>
      <c r="T48" s="109"/>
      <c r="U48" s="109"/>
      <c r="V48" s="109"/>
      <c r="W48" s="109"/>
      <c r="X48" s="109"/>
      <c r="Y48" s="109"/>
      <c r="Z48" s="109"/>
      <c r="AA48" s="109"/>
      <c r="AB48" s="109"/>
      <c r="AC48" s="109"/>
      <c r="AD48" s="109"/>
      <c r="AE48" s="109"/>
      <c r="AF48" s="109"/>
      <c r="AG48" s="109"/>
      <c r="AH48" s="109"/>
      <c r="AI48" s="109"/>
      <c r="AJ48" s="109"/>
      <c r="AK48" s="109"/>
      <c r="AL48" s="109"/>
      <c r="AM48" s="107"/>
      <c r="AN48" s="107"/>
      <c r="AO48" s="107"/>
      <c r="AP48" s="107"/>
      <c r="AQ48" s="107"/>
      <c r="AR48" s="107"/>
      <c r="AS48" s="107"/>
      <c r="AT48" s="16"/>
      <c r="AU48" s="16"/>
    </row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</sheetData>
  <mergeCells count="46">
    <mergeCell ref="A1:E1"/>
    <mergeCell ref="E11:H11"/>
    <mergeCell ref="I11:L11"/>
    <mergeCell ref="M11:P11"/>
    <mergeCell ref="Q11:T11"/>
    <mergeCell ref="U11:W11"/>
    <mergeCell ref="AQ10:AQ12"/>
    <mergeCell ref="AR10:AR12"/>
    <mergeCell ref="AS10:AS12"/>
    <mergeCell ref="X4:AB5"/>
    <mergeCell ref="X6:AB6"/>
    <mergeCell ref="AB11:AD11"/>
    <mergeCell ref="AE11:AI11"/>
    <mergeCell ref="AJ11:AL11"/>
    <mergeCell ref="AM11:AP11"/>
    <mergeCell ref="X11:AA11"/>
    <mergeCell ref="AD6:AQ6"/>
    <mergeCell ref="AD7:AQ7"/>
    <mergeCell ref="AD8:AT8"/>
    <mergeCell ref="AC3:AM5"/>
    <mergeCell ref="E10:AP10"/>
    <mergeCell ref="B3:D3"/>
    <mergeCell ref="B4:C4"/>
    <mergeCell ref="B2:C2"/>
    <mergeCell ref="AN3:AO5"/>
    <mergeCell ref="AP4:AQ4"/>
    <mergeCell ref="AP5:AQ5"/>
    <mergeCell ref="G2:W2"/>
    <mergeCell ref="G3:W3"/>
    <mergeCell ref="X3:AB3"/>
    <mergeCell ref="G5:W7"/>
    <mergeCell ref="B36:B39"/>
    <mergeCell ref="B40:B43"/>
    <mergeCell ref="B44:B47"/>
    <mergeCell ref="A11:B12"/>
    <mergeCell ref="A7:B7"/>
    <mergeCell ref="A10:D10"/>
    <mergeCell ref="C11:C12"/>
    <mergeCell ref="A13:A47"/>
    <mergeCell ref="B13:B16"/>
    <mergeCell ref="C7:F7"/>
    <mergeCell ref="B17:B20"/>
    <mergeCell ref="B21:B24"/>
    <mergeCell ref="B25:B28"/>
    <mergeCell ref="B29:B31"/>
    <mergeCell ref="B32:B35"/>
  </mergeCells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91"/>
  <sheetViews>
    <sheetView tabSelected="1" workbookViewId="0">
      <selection sqref="A1:E1"/>
    </sheetView>
  </sheetViews>
  <sheetFormatPr defaultColWidth="14.42578125" defaultRowHeight="15" customHeight="1"/>
  <cols>
    <col min="1" max="1" width="11.5703125" customWidth="1"/>
    <col min="2" max="2" width="16.28515625" customWidth="1"/>
    <col min="3" max="3" width="10.28515625" customWidth="1"/>
    <col min="4" max="4" width="9.42578125" customWidth="1"/>
    <col min="5" max="5" width="5.140625" customWidth="1"/>
    <col min="6" max="6" width="4.42578125" customWidth="1"/>
    <col min="7" max="7" width="3.85546875" customWidth="1"/>
    <col min="8" max="35" width="4.28515625" customWidth="1"/>
    <col min="36" max="36" width="4" customWidth="1"/>
    <col min="37" max="41" width="4.28515625" customWidth="1"/>
    <col min="42" max="42" width="5.42578125" customWidth="1"/>
    <col min="43" max="43" width="6.7109375" customWidth="1"/>
    <col min="44" max="44" width="6" customWidth="1"/>
    <col min="45" max="45" width="10.5703125" customWidth="1"/>
    <col min="46" max="46" width="13" customWidth="1"/>
    <col min="47" max="47" width="9.140625" customWidth="1"/>
  </cols>
  <sheetData>
    <row r="1" spans="1:47" ht="63" customHeight="1">
      <c r="A1" s="188" t="s">
        <v>2</v>
      </c>
      <c r="B1" s="167"/>
      <c r="C1" s="167"/>
      <c r="D1" s="167"/>
      <c r="E1" s="163"/>
      <c r="F1" s="8"/>
      <c r="G1" s="9"/>
      <c r="H1" s="8"/>
      <c r="I1" s="10"/>
      <c r="J1" s="10"/>
      <c r="K1" s="10"/>
      <c r="L1" s="11" t="s">
        <v>11</v>
      </c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3"/>
      <c r="AD1" s="13"/>
      <c r="AE1" s="10"/>
      <c r="AF1" s="10"/>
      <c r="AG1" s="10"/>
      <c r="AH1" s="10"/>
      <c r="AI1" s="10"/>
      <c r="AJ1" s="10"/>
      <c r="AK1" s="10"/>
      <c r="AL1" s="13"/>
      <c r="AM1" s="13"/>
      <c r="AN1" s="13"/>
      <c r="AO1" s="13"/>
      <c r="AP1" s="13"/>
      <c r="AQ1" s="13"/>
      <c r="AR1" s="13"/>
      <c r="AS1" s="13"/>
      <c r="AT1" s="10"/>
      <c r="AU1" s="10"/>
    </row>
    <row r="2" spans="1:47" ht="21.75" customHeight="1">
      <c r="A2" s="14" t="s">
        <v>20</v>
      </c>
      <c r="B2" s="187" t="s">
        <v>22</v>
      </c>
      <c r="C2" s="163"/>
      <c r="D2" s="15"/>
      <c r="E2" s="16"/>
      <c r="F2" s="17"/>
      <c r="G2" s="189" t="s">
        <v>25</v>
      </c>
      <c r="H2" s="167"/>
      <c r="I2" s="167"/>
      <c r="J2" s="167"/>
      <c r="K2" s="167"/>
      <c r="L2" s="167"/>
      <c r="M2" s="167"/>
      <c r="N2" s="167"/>
      <c r="O2" s="167"/>
      <c r="P2" s="167"/>
      <c r="Q2" s="167"/>
      <c r="R2" s="167"/>
      <c r="S2" s="167"/>
      <c r="T2" s="167"/>
      <c r="U2" s="167"/>
      <c r="V2" s="167"/>
      <c r="W2" s="163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6"/>
      <c r="AJ2" s="16"/>
      <c r="AK2" s="16"/>
      <c r="AL2" s="19"/>
      <c r="AM2" s="19"/>
      <c r="AN2" s="19"/>
      <c r="AO2" s="20"/>
      <c r="AP2" s="20"/>
      <c r="AQ2" s="20"/>
      <c r="AR2" s="20"/>
      <c r="AS2" s="20"/>
      <c r="AT2" s="16"/>
      <c r="AU2" s="16"/>
    </row>
    <row r="3" spans="1:47" ht="40.5" customHeight="1">
      <c r="A3" s="14" t="s">
        <v>31</v>
      </c>
      <c r="B3" s="169" t="s">
        <v>32</v>
      </c>
      <c r="C3" s="167"/>
      <c r="D3" s="163"/>
      <c r="E3" s="21"/>
      <c r="F3" s="21"/>
      <c r="G3" s="190" t="s">
        <v>33</v>
      </c>
      <c r="H3" s="167"/>
      <c r="I3" s="167"/>
      <c r="J3" s="167"/>
      <c r="K3" s="167"/>
      <c r="L3" s="167"/>
      <c r="M3" s="167"/>
      <c r="N3" s="167"/>
      <c r="O3" s="167"/>
      <c r="P3" s="167"/>
      <c r="Q3" s="167"/>
      <c r="R3" s="167"/>
      <c r="S3" s="167"/>
      <c r="T3" s="167"/>
      <c r="U3" s="167"/>
      <c r="V3" s="167"/>
      <c r="W3" s="163"/>
      <c r="X3" s="182" t="s">
        <v>34</v>
      </c>
      <c r="Y3" s="167"/>
      <c r="Z3" s="167"/>
      <c r="AA3" s="167"/>
      <c r="AB3" s="163"/>
      <c r="AC3" s="191" t="s">
        <v>35</v>
      </c>
      <c r="AD3" s="161"/>
      <c r="AE3" s="161"/>
      <c r="AF3" s="161"/>
      <c r="AG3" s="161"/>
      <c r="AH3" s="161"/>
      <c r="AI3" s="161"/>
      <c r="AJ3" s="161"/>
      <c r="AK3" s="161"/>
      <c r="AL3" s="161"/>
      <c r="AM3" s="171"/>
      <c r="AN3" s="170" t="s">
        <v>36</v>
      </c>
      <c r="AO3" s="171"/>
      <c r="AP3" s="22" t="s">
        <v>37</v>
      </c>
      <c r="AQ3" s="22"/>
      <c r="AR3" s="23"/>
      <c r="AS3" s="16"/>
      <c r="AT3" s="16"/>
      <c r="AU3" s="24"/>
    </row>
    <row r="4" spans="1:47" ht="22.5" customHeight="1">
      <c r="A4" s="16"/>
      <c r="B4" s="160" t="s">
        <v>38</v>
      </c>
      <c r="C4" s="161"/>
      <c r="D4" s="16"/>
      <c r="E4" s="16"/>
      <c r="F4" s="25"/>
      <c r="G4" s="26" t="s">
        <v>39</v>
      </c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180" t="s">
        <v>40</v>
      </c>
      <c r="Y4" s="161"/>
      <c r="Z4" s="161"/>
      <c r="AA4" s="161"/>
      <c r="AB4" s="171"/>
      <c r="AC4" s="172"/>
      <c r="AD4" s="192"/>
      <c r="AE4" s="192"/>
      <c r="AF4" s="192"/>
      <c r="AG4" s="192"/>
      <c r="AH4" s="192"/>
      <c r="AI4" s="192"/>
      <c r="AJ4" s="192"/>
      <c r="AK4" s="192"/>
      <c r="AL4" s="192"/>
      <c r="AM4" s="173"/>
      <c r="AN4" s="172"/>
      <c r="AO4" s="173"/>
      <c r="AP4" s="176" t="s">
        <v>43</v>
      </c>
      <c r="AQ4" s="163"/>
      <c r="AR4" s="16"/>
      <c r="AS4" s="16"/>
      <c r="AT4" s="16"/>
      <c r="AU4" s="24"/>
    </row>
    <row r="5" spans="1:47" ht="42.75" customHeight="1">
      <c r="A5" s="28" t="s">
        <v>44</v>
      </c>
      <c r="B5" s="29" t="s">
        <v>45</v>
      </c>
      <c r="C5" s="30" t="s">
        <v>46</v>
      </c>
      <c r="D5" s="31"/>
      <c r="E5" s="16"/>
      <c r="F5" s="25"/>
      <c r="G5" s="193" t="s">
        <v>47</v>
      </c>
      <c r="H5" s="161"/>
      <c r="I5" s="161"/>
      <c r="J5" s="161"/>
      <c r="K5" s="161"/>
      <c r="L5" s="161"/>
      <c r="M5" s="161"/>
      <c r="N5" s="161"/>
      <c r="O5" s="161"/>
      <c r="P5" s="161"/>
      <c r="Q5" s="161"/>
      <c r="R5" s="161"/>
      <c r="S5" s="161"/>
      <c r="T5" s="161"/>
      <c r="U5" s="161"/>
      <c r="V5" s="161"/>
      <c r="W5" s="171"/>
      <c r="X5" s="174"/>
      <c r="Y5" s="181"/>
      <c r="Z5" s="181"/>
      <c r="AA5" s="181"/>
      <c r="AB5" s="175"/>
      <c r="AC5" s="174"/>
      <c r="AD5" s="181"/>
      <c r="AE5" s="181"/>
      <c r="AF5" s="181"/>
      <c r="AG5" s="181"/>
      <c r="AH5" s="181"/>
      <c r="AI5" s="181"/>
      <c r="AJ5" s="181"/>
      <c r="AK5" s="181"/>
      <c r="AL5" s="181"/>
      <c r="AM5" s="175"/>
      <c r="AN5" s="174"/>
      <c r="AO5" s="175"/>
      <c r="AP5" s="177" t="s">
        <v>31</v>
      </c>
      <c r="AQ5" s="163"/>
      <c r="AR5" s="16"/>
      <c r="AS5" s="16"/>
      <c r="AT5" s="16"/>
      <c r="AU5" s="24"/>
    </row>
    <row r="6" spans="1:47" ht="35.25" customHeight="1">
      <c r="A6" s="32" t="s">
        <v>48</v>
      </c>
      <c r="B6" s="33">
        <v>46276</v>
      </c>
      <c r="C6" s="30" t="s">
        <v>49</v>
      </c>
      <c r="D6" s="34"/>
      <c r="E6" s="35"/>
      <c r="F6" s="36"/>
      <c r="G6" s="172"/>
      <c r="H6" s="192"/>
      <c r="I6" s="192"/>
      <c r="J6" s="192"/>
      <c r="K6" s="192"/>
      <c r="L6" s="192"/>
      <c r="M6" s="192"/>
      <c r="N6" s="192"/>
      <c r="O6" s="192"/>
      <c r="P6" s="192"/>
      <c r="Q6" s="192"/>
      <c r="R6" s="192"/>
      <c r="S6" s="192"/>
      <c r="T6" s="192"/>
      <c r="U6" s="192"/>
      <c r="V6" s="192"/>
      <c r="W6" s="173"/>
      <c r="X6" s="182" t="s">
        <v>50</v>
      </c>
      <c r="Y6" s="167"/>
      <c r="Z6" s="167"/>
      <c r="AA6" s="167"/>
      <c r="AB6" s="163"/>
      <c r="AC6" s="37" t="s">
        <v>51</v>
      </c>
      <c r="AD6" s="183" t="s">
        <v>52</v>
      </c>
      <c r="AE6" s="167"/>
      <c r="AF6" s="167"/>
      <c r="AG6" s="167"/>
      <c r="AH6" s="167"/>
      <c r="AI6" s="167"/>
      <c r="AJ6" s="167"/>
      <c r="AK6" s="167"/>
      <c r="AL6" s="167"/>
      <c r="AM6" s="167"/>
      <c r="AN6" s="167"/>
      <c r="AO6" s="167"/>
      <c r="AP6" s="167"/>
      <c r="AQ6" s="163"/>
      <c r="AR6" s="16"/>
      <c r="AS6" s="16"/>
      <c r="AT6" s="16"/>
      <c r="AU6" s="16"/>
    </row>
    <row r="7" spans="1:47" ht="26.25" customHeight="1">
      <c r="A7" s="162" t="s">
        <v>53</v>
      </c>
      <c r="B7" s="163"/>
      <c r="C7" s="195" t="s">
        <v>54</v>
      </c>
      <c r="D7" s="167"/>
      <c r="E7" s="167"/>
      <c r="F7" s="163"/>
      <c r="G7" s="174"/>
      <c r="H7" s="181"/>
      <c r="I7" s="181"/>
      <c r="J7" s="181"/>
      <c r="K7" s="181"/>
      <c r="L7" s="181"/>
      <c r="M7" s="181"/>
      <c r="N7" s="181"/>
      <c r="O7" s="181"/>
      <c r="P7" s="181"/>
      <c r="Q7" s="181"/>
      <c r="R7" s="181"/>
      <c r="S7" s="181"/>
      <c r="T7" s="181"/>
      <c r="U7" s="181"/>
      <c r="V7" s="181"/>
      <c r="W7" s="175"/>
      <c r="X7" s="16"/>
      <c r="Y7" s="38"/>
      <c r="Z7" s="39"/>
      <c r="AA7" s="16"/>
      <c r="AB7" s="40"/>
      <c r="AC7" s="41" t="s">
        <v>55</v>
      </c>
      <c r="AD7" s="183" t="s">
        <v>56</v>
      </c>
      <c r="AE7" s="167"/>
      <c r="AF7" s="167"/>
      <c r="AG7" s="167"/>
      <c r="AH7" s="167"/>
      <c r="AI7" s="167"/>
      <c r="AJ7" s="167"/>
      <c r="AK7" s="167"/>
      <c r="AL7" s="167"/>
      <c r="AM7" s="167"/>
      <c r="AN7" s="167"/>
      <c r="AO7" s="167"/>
      <c r="AP7" s="167"/>
      <c r="AQ7" s="163"/>
      <c r="AR7" s="42"/>
      <c r="AS7" s="43"/>
      <c r="AT7" s="16"/>
      <c r="AU7" s="16"/>
    </row>
    <row r="8" spans="1:47" ht="22.5" customHeight="1">
      <c r="A8" s="43"/>
      <c r="B8" s="43"/>
      <c r="C8" s="44"/>
      <c r="D8" s="45"/>
      <c r="E8" s="45"/>
      <c r="F8" s="45"/>
      <c r="G8" s="46"/>
      <c r="H8" s="46"/>
      <c r="I8" s="43"/>
      <c r="J8" s="43"/>
      <c r="K8" s="43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43"/>
      <c r="Y8" s="43"/>
      <c r="Z8" s="47"/>
      <c r="AA8" s="47"/>
      <c r="AB8" s="48"/>
      <c r="AC8" s="49" t="s">
        <v>59</v>
      </c>
      <c r="AD8" s="169" t="s">
        <v>60</v>
      </c>
      <c r="AE8" s="167"/>
      <c r="AF8" s="167"/>
      <c r="AG8" s="167"/>
      <c r="AH8" s="167"/>
      <c r="AI8" s="167"/>
      <c r="AJ8" s="167"/>
      <c r="AK8" s="167"/>
      <c r="AL8" s="167"/>
      <c r="AM8" s="167"/>
      <c r="AN8" s="167"/>
      <c r="AO8" s="167"/>
      <c r="AP8" s="167"/>
      <c r="AQ8" s="167"/>
      <c r="AR8" s="167"/>
      <c r="AS8" s="167"/>
      <c r="AT8" s="163"/>
      <c r="AU8" s="16"/>
    </row>
    <row r="10" spans="1:47" ht="52.5" customHeight="1">
      <c r="A10" s="198" t="s">
        <v>62</v>
      </c>
      <c r="B10" s="167"/>
      <c r="C10" s="167"/>
      <c r="D10" s="163"/>
      <c r="E10" s="197" t="s">
        <v>63</v>
      </c>
      <c r="F10" s="167"/>
      <c r="G10" s="167"/>
      <c r="H10" s="167"/>
      <c r="I10" s="167"/>
      <c r="J10" s="167"/>
      <c r="K10" s="167"/>
      <c r="L10" s="167"/>
      <c r="M10" s="167"/>
      <c r="N10" s="167"/>
      <c r="O10" s="167"/>
      <c r="P10" s="167"/>
      <c r="Q10" s="167"/>
      <c r="R10" s="167"/>
      <c r="S10" s="167"/>
      <c r="T10" s="167"/>
      <c r="U10" s="167"/>
      <c r="V10" s="167"/>
      <c r="W10" s="167"/>
      <c r="X10" s="167"/>
      <c r="Y10" s="167"/>
      <c r="Z10" s="167"/>
      <c r="AA10" s="167"/>
      <c r="AB10" s="167"/>
      <c r="AC10" s="167"/>
      <c r="AD10" s="167"/>
      <c r="AE10" s="167"/>
      <c r="AF10" s="167"/>
      <c r="AG10" s="167"/>
      <c r="AH10" s="167"/>
      <c r="AI10" s="167"/>
      <c r="AJ10" s="167"/>
      <c r="AK10" s="167"/>
      <c r="AL10" s="167"/>
      <c r="AM10" s="167"/>
      <c r="AN10" s="167"/>
      <c r="AO10" s="167"/>
      <c r="AP10" s="163"/>
      <c r="AQ10" s="178" t="s">
        <v>67</v>
      </c>
      <c r="AR10" s="178" t="s">
        <v>68</v>
      </c>
      <c r="AS10" s="179" t="s">
        <v>69</v>
      </c>
      <c r="AT10" s="16"/>
      <c r="AU10" s="16"/>
    </row>
    <row r="11" spans="1:47">
      <c r="A11" s="186" t="s">
        <v>70</v>
      </c>
      <c r="B11" s="171"/>
      <c r="C11" s="157" t="s">
        <v>71</v>
      </c>
      <c r="D11" s="50" t="s">
        <v>72</v>
      </c>
      <c r="E11" s="184" t="s">
        <v>73</v>
      </c>
      <c r="F11" s="167"/>
      <c r="G11" s="167"/>
      <c r="H11" s="163"/>
      <c r="I11" s="184" t="s">
        <v>74</v>
      </c>
      <c r="J11" s="167"/>
      <c r="K11" s="167"/>
      <c r="L11" s="163"/>
      <c r="M11" s="184" t="s">
        <v>75</v>
      </c>
      <c r="N11" s="167"/>
      <c r="O11" s="167"/>
      <c r="P11" s="163"/>
      <c r="Q11" s="184" t="s">
        <v>76</v>
      </c>
      <c r="R11" s="167"/>
      <c r="S11" s="167"/>
      <c r="T11" s="163"/>
      <c r="U11" s="184" t="s">
        <v>77</v>
      </c>
      <c r="V11" s="167"/>
      <c r="W11" s="163"/>
      <c r="X11" s="184" t="s">
        <v>78</v>
      </c>
      <c r="Y11" s="167"/>
      <c r="Z11" s="167"/>
      <c r="AA11" s="163"/>
      <c r="AB11" s="184" t="s">
        <v>79</v>
      </c>
      <c r="AC11" s="167"/>
      <c r="AD11" s="163"/>
      <c r="AE11" s="184" t="s">
        <v>80</v>
      </c>
      <c r="AF11" s="167"/>
      <c r="AG11" s="167"/>
      <c r="AH11" s="167"/>
      <c r="AI11" s="163"/>
      <c r="AJ11" s="184" t="s">
        <v>81</v>
      </c>
      <c r="AK11" s="167"/>
      <c r="AL11" s="163"/>
      <c r="AM11" s="184" t="s">
        <v>82</v>
      </c>
      <c r="AN11" s="167"/>
      <c r="AO11" s="167"/>
      <c r="AP11" s="163"/>
      <c r="AQ11" s="158"/>
      <c r="AR11" s="158"/>
      <c r="AS11" s="158"/>
      <c r="AT11" s="51"/>
      <c r="AU11" s="51"/>
    </row>
    <row r="12" spans="1:47" ht="16.5" customHeight="1">
      <c r="A12" s="174"/>
      <c r="B12" s="175"/>
      <c r="C12" s="159"/>
      <c r="D12" s="50" t="s">
        <v>83</v>
      </c>
      <c r="E12" s="52">
        <v>1</v>
      </c>
      <c r="F12" s="52">
        <v>2</v>
      </c>
      <c r="G12" s="52">
        <v>3</v>
      </c>
      <c r="H12" s="52">
        <v>4</v>
      </c>
      <c r="I12" s="52">
        <v>5</v>
      </c>
      <c r="J12" s="52">
        <v>6</v>
      </c>
      <c r="K12" s="52">
        <v>7</v>
      </c>
      <c r="L12" s="52">
        <v>8</v>
      </c>
      <c r="M12" s="52">
        <v>9</v>
      </c>
      <c r="N12" s="52">
        <v>10</v>
      </c>
      <c r="O12" s="52">
        <v>11</v>
      </c>
      <c r="P12" s="52">
        <v>12</v>
      </c>
      <c r="Q12" s="52">
        <v>13</v>
      </c>
      <c r="R12" s="52">
        <v>14</v>
      </c>
      <c r="S12" s="52">
        <v>15</v>
      </c>
      <c r="T12" s="52">
        <v>16</v>
      </c>
      <c r="U12" s="52">
        <v>17</v>
      </c>
      <c r="V12" s="52">
        <v>18</v>
      </c>
      <c r="W12" s="52">
        <v>19</v>
      </c>
      <c r="X12" s="52">
        <v>20</v>
      </c>
      <c r="Y12" s="52">
        <v>21</v>
      </c>
      <c r="Z12" s="52">
        <v>22</v>
      </c>
      <c r="AA12" s="52">
        <v>23</v>
      </c>
      <c r="AB12" s="52">
        <v>24</v>
      </c>
      <c r="AC12" s="52">
        <v>25</v>
      </c>
      <c r="AD12" s="52">
        <v>26</v>
      </c>
      <c r="AE12" s="52">
        <v>27</v>
      </c>
      <c r="AF12" s="52">
        <v>28</v>
      </c>
      <c r="AG12" s="52">
        <v>29</v>
      </c>
      <c r="AH12" s="52">
        <v>30</v>
      </c>
      <c r="AI12" s="52">
        <v>31</v>
      </c>
      <c r="AJ12" s="52">
        <v>32</v>
      </c>
      <c r="AK12" s="52">
        <v>33</v>
      </c>
      <c r="AL12" s="53">
        <v>34</v>
      </c>
      <c r="AM12" s="52">
        <v>35</v>
      </c>
      <c r="AN12" s="52">
        <v>36</v>
      </c>
      <c r="AO12" s="52">
        <v>37</v>
      </c>
      <c r="AP12" s="52">
        <v>38</v>
      </c>
      <c r="AQ12" s="159"/>
      <c r="AR12" s="159"/>
      <c r="AS12" s="159"/>
      <c r="AT12" s="51"/>
      <c r="AU12" s="51"/>
    </row>
    <row r="13" spans="1:47" ht="16.5" customHeight="1">
      <c r="A13" s="164" t="s">
        <v>84</v>
      </c>
      <c r="B13" s="157" t="s">
        <v>85</v>
      </c>
      <c r="C13" s="54" t="s">
        <v>86</v>
      </c>
      <c r="D13" s="55"/>
      <c r="E13" s="56"/>
      <c r="F13" s="57"/>
      <c r="G13" s="58"/>
      <c r="H13" s="60" t="s">
        <v>51</v>
      </c>
      <c r="I13" s="57"/>
      <c r="J13" s="57"/>
      <c r="K13" s="57"/>
      <c r="L13" s="61" t="s">
        <v>51</v>
      </c>
      <c r="M13" s="57"/>
      <c r="N13" s="57"/>
      <c r="O13" s="57"/>
      <c r="P13" s="60" t="s">
        <v>51</v>
      </c>
      <c r="Q13" s="56"/>
      <c r="R13" s="56"/>
      <c r="S13" s="56"/>
      <c r="T13" s="62" t="s">
        <v>51</v>
      </c>
      <c r="U13" s="56"/>
      <c r="V13" s="56"/>
      <c r="W13" s="56"/>
      <c r="X13" s="56"/>
      <c r="Y13" s="60" t="s">
        <v>51</v>
      </c>
      <c r="Z13" s="56"/>
      <c r="AA13" s="56"/>
      <c r="AB13" s="56"/>
      <c r="AC13" s="60" t="s">
        <v>51</v>
      </c>
      <c r="AD13" s="56"/>
      <c r="AE13" s="56"/>
      <c r="AF13" s="56"/>
      <c r="AG13" s="56"/>
      <c r="AH13" s="60" t="s">
        <v>51</v>
      </c>
      <c r="AI13" s="56"/>
      <c r="AJ13" s="56"/>
      <c r="AK13" s="56"/>
      <c r="AL13" s="56"/>
      <c r="AM13" s="57"/>
      <c r="AN13" s="57"/>
      <c r="AO13" s="57"/>
      <c r="AP13" s="57"/>
      <c r="AQ13" s="65">
        <f t="shared" ref="AQ13:AQ48" si="0">COUNTA(E13:AP13)</f>
        <v>7</v>
      </c>
      <c r="AR13" s="31">
        <f t="shared" ref="AR13:AR14" si="1">34*5</f>
        <v>170</v>
      </c>
      <c r="AS13" s="66">
        <f t="shared" ref="AS13:AS48" si="2">AQ13/AR13</f>
        <v>4.1176470588235294E-2</v>
      </c>
      <c r="AT13" s="59"/>
      <c r="AU13" s="59"/>
    </row>
    <row r="14" spans="1:47" ht="15" customHeight="1">
      <c r="A14" s="158"/>
      <c r="B14" s="158"/>
      <c r="C14" s="54" t="s">
        <v>91</v>
      </c>
      <c r="D14" s="55"/>
      <c r="E14" s="56"/>
      <c r="F14" s="57"/>
      <c r="G14" s="58"/>
      <c r="H14" s="60" t="s">
        <v>51</v>
      </c>
      <c r="I14" s="57"/>
      <c r="J14" s="57"/>
      <c r="K14" s="57"/>
      <c r="L14" s="61" t="s">
        <v>51</v>
      </c>
      <c r="M14" s="57"/>
      <c r="N14" s="57"/>
      <c r="O14" s="57"/>
      <c r="P14" s="60" t="s">
        <v>51</v>
      </c>
      <c r="Q14" s="58"/>
      <c r="R14" s="56"/>
      <c r="S14" s="56"/>
      <c r="T14" s="68" t="s">
        <v>51</v>
      </c>
      <c r="U14" s="56"/>
      <c r="V14" s="56"/>
      <c r="W14" s="56"/>
      <c r="X14" s="56"/>
      <c r="Y14" s="60" t="s">
        <v>51</v>
      </c>
      <c r="Z14" s="56"/>
      <c r="AA14" s="56"/>
      <c r="AB14" s="56"/>
      <c r="AC14" s="60" t="s">
        <v>51</v>
      </c>
      <c r="AD14" s="56"/>
      <c r="AE14" s="56"/>
      <c r="AF14" s="56"/>
      <c r="AG14" s="56"/>
      <c r="AH14" s="60" t="s">
        <v>51</v>
      </c>
      <c r="AI14" s="56"/>
      <c r="AJ14" s="56"/>
      <c r="AK14" s="56"/>
      <c r="AL14" s="56"/>
      <c r="AM14" s="57"/>
      <c r="AN14" s="57"/>
      <c r="AO14" s="57"/>
      <c r="AP14" s="57"/>
      <c r="AQ14" s="65">
        <f t="shared" si="0"/>
        <v>7</v>
      </c>
      <c r="AR14" s="31">
        <f t="shared" si="1"/>
        <v>170</v>
      </c>
      <c r="AS14" s="66">
        <f t="shared" si="2"/>
        <v>4.1176470588235294E-2</v>
      </c>
      <c r="AT14" s="59"/>
      <c r="AU14" s="59"/>
    </row>
    <row r="15" spans="1:47" ht="15" customHeight="1">
      <c r="A15" s="158"/>
      <c r="B15" s="158"/>
      <c r="C15" s="54" t="s">
        <v>92</v>
      </c>
      <c r="D15" s="55"/>
      <c r="E15" s="56"/>
      <c r="F15" s="57"/>
      <c r="G15" s="58"/>
      <c r="H15" s="60" t="s">
        <v>51</v>
      </c>
      <c r="I15" s="57"/>
      <c r="J15" s="57"/>
      <c r="K15" s="57"/>
      <c r="L15" s="60" t="s">
        <v>51</v>
      </c>
      <c r="M15" s="57"/>
      <c r="N15" s="57"/>
      <c r="O15" s="57"/>
      <c r="P15" s="60" t="s">
        <v>51</v>
      </c>
      <c r="Q15" s="58"/>
      <c r="R15" s="56"/>
      <c r="S15" s="56"/>
      <c r="T15" s="60" t="s">
        <v>51</v>
      </c>
      <c r="U15" s="56"/>
      <c r="V15" s="56"/>
      <c r="W15" s="56"/>
      <c r="X15" s="56"/>
      <c r="Y15" s="60" t="s">
        <v>51</v>
      </c>
      <c r="Z15" s="56"/>
      <c r="AA15" s="56"/>
      <c r="AB15" s="56"/>
      <c r="AC15" s="60" t="s">
        <v>51</v>
      </c>
      <c r="AD15" s="56"/>
      <c r="AE15" s="56"/>
      <c r="AF15" s="56"/>
      <c r="AG15" s="56"/>
      <c r="AH15" s="60" t="s">
        <v>51</v>
      </c>
      <c r="AI15" s="56"/>
      <c r="AJ15" s="56"/>
      <c r="AK15" s="56"/>
      <c r="AL15" s="56"/>
      <c r="AM15" s="57"/>
      <c r="AN15" s="57"/>
      <c r="AO15" s="57"/>
      <c r="AP15" s="57"/>
      <c r="AQ15" s="65">
        <f t="shared" si="0"/>
        <v>7</v>
      </c>
      <c r="AR15" s="31">
        <v>170</v>
      </c>
      <c r="AS15" s="66">
        <f t="shared" si="2"/>
        <v>4.1176470588235294E-2</v>
      </c>
      <c r="AT15" s="59"/>
      <c r="AU15" s="59"/>
    </row>
    <row r="16" spans="1:47" ht="15" customHeight="1">
      <c r="A16" s="158"/>
      <c r="B16" s="159"/>
      <c r="C16" s="70" t="s">
        <v>94</v>
      </c>
      <c r="D16" s="55"/>
      <c r="E16" s="56"/>
      <c r="F16" s="57"/>
      <c r="G16" s="58"/>
      <c r="H16" s="60" t="s">
        <v>51</v>
      </c>
      <c r="I16" s="57"/>
      <c r="J16" s="57"/>
      <c r="K16" s="57"/>
      <c r="L16" s="61" t="s">
        <v>51</v>
      </c>
      <c r="M16" s="57"/>
      <c r="N16" s="57"/>
      <c r="O16" s="57"/>
      <c r="P16" s="60" t="s">
        <v>51</v>
      </c>
      <c r="Q16" s="58"/>
      <c r="R16" s="56"/>
      <c r="S16" s="56"/>
      <c r="T16" s="68" t="s">
        <v>51</v>
      </c>
      <c r="U16" s="56"/>
      <c r="V16" s="56"/>
      <c r="W16" s="56"/>
      <c r="X16" s="56"/>
      <c r="Y16" s="60" t="s">
        <v>51</v>
      </c>
      <c r="Z16" s="56"/>
      <c r="AA16" s="56"/>
      <c r="AB16" s="56"/>
      <c r="AC16" s="60" t="s">
        <v>51</v>
      </c>
      <c r="AD16" s="56"/>
      <c r="AE16" s="56"/>
      <c r="AF16" s="56"/>
      <c r="AG16" s="56"/>
      <c r="AH16" s="60" t="s">
        <v>51</v>
      </c>
      <c r="AI16" s="56"/>
      <c r="AJ16" s="56"/>
      <c r="AK16" s="56"/>
      <c r="AL16" s="56"/>
      <c r="AM16" s="57"/>
      <c r="AN16" s="57"/>
      <c r="AO16" s="57"/>
      <c r="AP16" s="57"/>
      <c r="AQ16" s="65">
        <f t="shared" si="0"/>
        <v>7</v>
      </c>
      <c r="AR16" s="31">
        <v>170</v>
      </c>
      <c r="AS16" s="66">
        <f t="shared" si="2"/>
        <v>4.1176470588235294E-2</v>
      </c>
      <c r="AT16" s="59"/>
      <c r="AU16" s="59"/>
    </row>
    <row r="17" spans="1:47" ht="15" customHeight="1">
      <c r="A17" s="158"/>
      <c r="B17" s="157" t="s">
        <v>96</v>
      </c>
      <c r="C17" s="54" t="s">
        <v>86</v>
      </c>
      <c r="D17" s="55"/>
      <c r="E17" s="56"/>
      <c r="F17" s="57"/>
      <c r="G17" s="58"/>
      <c r="H17" s="60" t="s">
        <v>51</v>
      </c>
      <c r="I17" s="57"/>
      <c r="J17" s="57"/>
      <c r="K17" s="58"/>
      <c r="L17" s="61" t="s">
        <v>51</v>
      </c>
      <c r="M17" s="57"/>
      <c r="N17" s="57"/>
      <c r="O17" s="57"/>
      <c r="P17" s="60" t="s">
        <v>51</v>
      </c>
      <c r="Q17" s="56"/>
      <c r="R17" s="58"/>
      <c r="S17" s="58"/>
      <c r="T17" s="62" t="s">
        <v>51</v>
      </c>
      <c r="U17" s="56"/>
      <c r="V17" s="58"/>
      <c r="W17" s="58"/>
      <c r="X17" s="56"/>
      <c r="Y17" s="60" t="s">
        <v>51</v>
      </c>
      <c r="Z17" s="58"/>
      <c r="AA17" s="58"/>
      <c r="AB17" s="56"/>
      <c r="AC17" s="60" t="s">
        <v>51</v>
      </c>
      <c r="AD17" s="58"/>
      <c r="AE17" s="56"/>
      <c r="AF17" s="56"/>
      <c r="AG17" s="58"/>
      <c r="AH17" s="60" t="s">
        <v>51</v>
      </c>
      <c r="AI17" s="58"/>
      <c r="AJ17" s="56"/>
      <c r="AK17" s="58"/>
      <c r="AL17" s="58"/>
      <c r="AM17" s="57"/>
      <c r="AN17" s="57"/>
      <c r="AO17" s="57"/>
      <c r="AP17" s="57"/>
      <c r="AQ17" s="65">
        <f t="shared" si="0"/>
        <v>7</v>
      </c>
      <c r="AR17" s="31">
        <f t="shared" ref="AR17:AR18" si="3">34*4</f>
        <v>136</v>
      </c>
      <c r="AS17" s="66">
        <f t="shared" si="2"/>
        <v>5.1470588235294115E-2</v>
      </c>
      <c r="AT17" s="59"/>
      <c r="AU17" s="59"/>
    </row>
    <row r="18" spans="1:47" ht="15" customHeight="1">
      <c r="A18" s="158"/>
      <c r="B18" s="158"/>
      <c r="C18" s="54" t="s">
        <v>91</v>
      </c>
      <c r="D18" s="55"/>
      <c r="E18" s="56"/>
      <c r="F18" s="58"/>
      <c r="G18" s="58"/>
      <c r="H18" s="60" t="s">
        <v>51</v>
      </c>
      <c r="I18" s="58"/>
      <c r="J18" s="58"/>
      <c r="K18" s="58"/>
      <c r="L18" s="61" t="s">
        <v>51</v>
      </c>
      <c r="M18" s="56"/>
      <c r="N18" s="58"/>
      <c r="O18" s="58"/>
      <c r="P18" s="60" t="s">
        <v>51</v>
      </c>
      <c r="Q18" s="56"/>
      <c r="R18" s="58"/>
      <c r="S18" s="58"/>
      <c r="T18" s="68" t="s">
        <v>51</v>
      </c>
      <c r="U18" s="56"/>
      <c r="V18" s="58"/>
      <c r="W18" s="58"/>
      <c r="X18" s="56"/>
      <c r="Y18" s="60" t="s">
        <v>51</v>
      </c>
      <c r="Z18" s="58"/>
      <c r="AA18" s="58"/>
      <c r="AB18" s="57"/>
      <c r="AC18" s="60" t="s">
        <v>51</v>
      </c>
      <c r="AD18" s="57"/>
      <c r="AE18" s="56"/>
      <c r="AF18" s="56"/>
      <c r="AG18" s="58"/>
      <c r="AH18" s="60" t="s">
        <v>51</v>
      </c>
      <c r="AI18" s="58"/>
      <c r="AJ18" s="56"/>
      <c r="AK18" s="58"/>
      <c r="AL18" s="58"/>
      <c r="AM18" s="57"/>
      <c r="AN18" s="57"/>
      <c r="AO18" s="57"/>
      <c r="AP18" s="57"/>
      <c r="AQ18" s="65">
        <f t="shared" si="0"/>
        <v>7</v>
      </c>
      <c r="AR18" s="31">
        <f t="shared" si="3"/>
        <v>136</v>
      </c>
      <c r="AS18" s="66">
        <f t="shared" si="2"/>
        <v>5.1470588235294115E-2</v>
      </c>
      <c r="AT18" s="59"/>
      <c r="AU18" s="59"/>
    </row>
    <row r="19" spans="1:47" ht="15" customHeight="1">
      <c r="A19" s="158"/>
      <c r="B19" s="158"/>
      <c r="C19" s="54" t="s">
        <v>92</v>
      </c>
      <c r="D19" s="55"/>
      <c r="E19" s="56"/>
      <c r="F19" s="58"/>
      <c r="G19" s="58"/>
      <c r="H19" s="60" t="s">
        <v>51</v>
      </c>
      <c r="I19" s="58"/>
      <c r="J19" s="58"/>
      <c r="K19" s="58"/>
      <c r="L19" s="61" t="s">
        <v>51</v>
      </c>
      <c r="M19" s="56"/>
      <c r="N19" s="58"/>
      <c r="O19" s="58"/>
      <c r="P19" s="60" t="s">
        <v>51</v>
      </c>
      <c r="Q19" s="56"/>
      <c r="R19" s="58"/>
      <c r="S19" s="58"/>
      <c r="T19" s="60" t="s">
        <v>51</v>
      </c>
      <c r="U19" s="56"/>
      <c r="V19" s="58"/>
      <c r="W19" s="58"/>
      <c r="X19" s="56"/>
      <c r="Y19" s="60" t="s">
        <v>51</v>
      </c>
      <c r="Z19" s="58"/>
      <c r="AA19" s="58"/>
      <c r="AB19" s="57"/>
      <c r="AC19" s="60" t="s">
        <v>51</v>
      </c>
      <c r="AD19" s="57"/>
      <c r="AE19" s="56"/>
      <c r="AF19" s="56"/>
      <c r="AG19" s="58"/>
      <c r="AH19" s="60" t="s">
        <v>51</v>
      </c>
      <c r="AI19" s="58"/>
      <c r="AJ19" s="56"/>
      <c r="AK19" s="58"/>
      <c r="AL19" s="58"/>
      <c r="AM19" s="57"/>
      <c r="AN19" s="57"/>
      <c r="AO19" s="57"/>
      <c r="AP19" s="57"/>
      <c r="AQ19" s="65">
        <f t="shared" si="0"/>
        <v>7</v>
      </c>
      <c r="AR19" s="31">
        <v>136</v>
      </c>
      <c r="AS19" s="66">
        <f t="shared" si="2"/>
        <v>5.1470588235294115E-2</v>
      </c>
      <c r="AT19" s="59"/>
      <c r="AU19" s="59"/>
    </row>
    <row r="20" spans="1:47" ht="15" customHeight="1">
      <c r="A20" s="158"/>
      <c r="B20" s="159"/>
      <c r="C20" s="70" t="s">
        <v>94</v>
      </c>
      <c r="D20" s="55"/>
      <c r="E20" s="56"/>
      <c r="F20" s="58"/>
      <c r="G20" s="58"/>
      <c r="H20" s="60" t="s">
        <v>51</v>
      </c>
      <c r="I20" s="58"/>
      <c r="J20" s="58"/>
      <c r="K20" s="58"/>
      <c r="L20" s="61" t="s">
        <v>51</v>
      </c>
      <c r="M20" s="56"/>
      <c r="N20" s="58"/>
      <c r="O20" s="58"/>
      <c r="P20" s="60" t="s">
        <v>51</v>
      </c>
      <c r="Q20" s="56"/>
      <c r="R20" s="58"/>
      <c r="S20" s="58"/>
      <c r="T20" s="68" t="s">
        <v>51</v>
      </c>
      <c r="U20" s="56"/>
      <c r="V20" s="58"/>
      <c r="W20" s="58"/>
      <c r="X20" s="56"/>
      <c r="Y20" s="60" t="s">
        <v>51</v>
      </c>
      <c r="Z20" s="58"/>
      <c r="AA20" s="58"/>
      <c r="AB20" s="57"/>
      <c r="AC20" s="60" t="s">
        <v>51</v>
      </c>
      <c r="AD20" s="57"/>
      <c r="AE20" s="56"/>
      <c r="AF20" s="56"/>
      <c r="AG20" s="58"/>
      <c r="AH20" s="60" t="s">
        <v>51</v>
      </c>
      <c r="AI20" s="58"/>
      <c r="AJ20" s="56"/>
      <c r="AK20" s="58"/>
      <c r="AL20" s="58"/>
      <c r="AM20" s="57"/>
      <c r="AN20" s="57"/>
      <c r="AO20" s="57"/>
      <c r="AP20" s="57"/>
      <c r="AQ20" s="65">
        <f t="shared" si="0"/>
        <v>7</v>
      </c>
      <c r="AR20" s="31">
        <v>136</v>
      </c>
      <c r="AS20" s="66">
        <f t="shared" si="2"/>
        <v>5.1470588235294115E-2</v>
      </c>
      <c r="AT20" s="59"/>
      <c r="AU20" s="59"/>
    </row>
    <row r="21" spans="1:47" ht="15.75" customHeight="1">
      <c r="A21" s="158"/>
      <c r="B21" s="157" t="s">
        <v>104</v>
      </c>
      <c r="C21" s="54" t="s">
        <v>86</v>
      </c>
      <c r="D21" s="55"/>
      <c r="E21" s="56"/>
      <c r="F21" s="56"/>
      <c r="G21" s="56"/>
      <c r="H21" s="58"/>
      <c r="I21" s="58"/>
      <c r="J21" s="62" t="s">
        <v>51</v>
      </c>
      <c r="K21" s="56"/>
      <c r="L21" s="56"/>
      <c r="M21" s="56"/>
      <c r="N21" s="58"/>
      <c r="O21" s="73"/>
      <c r="P21" s="56"/>
      <c r="Q21" s="56"/>
      <c r="R21" s="62" t="s">
        <v>51</v>
      </c>
      <c r="S21" s="56"/>
      <c r="T21" s="58"/>
      <c r="U21" s="56"/>
      <c r="V21" s="58"/>
      <c r="W21" s="58"/>
      <c r="X21" s="56"/>
      <c r="Y21" s="58"/>
      <c r="Z21" s="74" t="s">
        <v>51</v>
      </c>
      <c r="AA21" s="58"/>
      <c r="AB21" s="58"/>
      <c r="AC21" s="58"/>
      <c r="AD21" s="74" t="s">
        <v>51</v>
      </c>
      <c r="AE21" s="56"/>
      <c r="AF21" s="56"/>
      <c r="AG21" s="56"/>
      <c r="AH21" s="57"/>
      <c r="AI21" s="74" t="s">
        <v>51</v>
      </c>
      <c r="AJ21" s="57"/>
      <c r="AK21" s="58"/>
      <c r="AL21" s="58"/>
      <c r="AM21" s="57"/>
      <c r="AN21" s="57"/>
      <c r="AO21" s="57"/>
      <c r="AP21" s="57"/>
      <c r="AQ21" s="65">
        <f t="shared" si="0"/>
        <v>5</v>
      </c>
      <c r="AR21" s="31">
        <f t="shared" ref="AR21:AR22" si="4">34*4</f>
        <v>136</v>
      </c>
      <c r="AS21" s="66">
        <f t="shared" si="2"/>
        <v>3.6764705882352942E-2</v>
      </c>
      <c r="AT21" s="59"/>
      <c r="AU21" s="59"/>
    </row>
    <row r="22" spans="1:47" ht="12.75" customHeight="1">
      <c r="A22" s="158"/>
      <c r="B22" s="158"/>
      <c r="C22" s="54" t="s">
        <v>91</v>
      </c>
      <c r="D22" s="55"/>
      <c r="E22" s="56"/>
      <c r="F22" s="58"/>
      <c r="G22" s="56"/>
      <c r="H22" s="58"/>
      <c r="I22" s="56"/>
      <c r="J22" s="62" t="s">
        <v>51</v>
      </c>
      <c r="K22" s="56"/>
      <c r="L22" s="58"/>
      <c r="M22" s="56"/>
      <c r="N22" s="58"/>
      <c r="O22" s="73"/>
      <c r="P22" s="58"/>
      <c r="Q22" s="56"/>
      <c r="R22" s="62" t="s">
        <v>51</v>
      </c>
      <c r="S22" s="56"/>
      <c r="T22" s="58"/>
      <c r="U22" s="56"/>
      <c r="V22" s="58"/>
      <c r="W22" s="58"/>
      <c r="X22" s="56"/>
      <c r="Y22" s="58"/>
      <c r="Z22" s="74" t="s">
        <v>51</v>
      </c>
      <c r="AA22" s="58"/>
      <c r="AB22" s="58"/>
      <c r="AC22" s="58"/>
      <c r="AD22" s="74" t="s">
        <v>51</v>
      </c>
      <c r="AE22" s="56"/>
      <c r="AF22" s="56"/>
      <c r="AG22" s="56"/>
      <c r="AH22" s="57"/>
      <c r="AI22" s="74" t="s">
        <v>51</v>
      </c>
      <c r="AJ22" s="57"/>
      <c r="AK22" s="58"/>
      <c r="AL22" s="58"/>
      <c r="AM22" s="57"/>
      <c r="AN22" s="57"/>
      <c r="AO22" s="57"/>
      <c r="AP22" s="57"/>
      <c r="AQ22" s="65">
        <f t="shared" si="0"/>
        <v>5</v>
      </c>
      <c r="AR22" s="31">
        <f t="shared" si="4"/>
        <v>136</v>
      </c>
      <c r="AS22" s="66">
        <f t="shared" si="2"/>
        <v>3.6764705882352942E-2</v>
      </c>
      <c r="AT22" s="16"/>
      <c r="AU22" s="16"/>
    </row>
    <row r="23" spans="1:47" ht="12.75" customHeight="1">
      <c r="A23" s="158"/>
      <c r="B23" s="158"/>
      <c r="C23" s="54" t="s">
        <v>92</v>
      </c>
      <c r="D23" s="55"/>
      <c r="E23" s="56"/>
      <c r="F23" s="58"/>
      <c r="G23" s="56"/>
      <c r="H23" s="58"/>
      <c r="I23" s="56"/>
      <c r="J23" s="62" t="s">
        <v>51</v>
      </c>
      <c r="K23" s="56"/>
      <c r="L23" s="58"/>
      <c r="M23" s="56"/>
      <c r="N23" s="58"/>
      <c r="O23" s="73"/>
      <c r="P23" s="58"/>
      <c r="Q23" s="56"/>
      <c r="R23" s="62" t="s">
        <v>51</v>
      </c>
      <c r="S23" s="56"/>
      <c r="T23" s="58"/>
      <c r="U23" s="56"/>
      <c r="V23" s="58"/>
      <c r="W23" s="58"/>
      <c r="X23" s="56"/>
      <c r="Y23" s="58"/>
      <c r="Z23" s="74" t="s">
        <v>51</v>
      </c>
      <c r="AA23" s="58"/>
      <c r="AB23" s="58"/>
      <c r="AC23" s="58"/>
      <c r="AD23" s="74" t="s">
        <v>51</v>
      </c>
      <c r="AE23" s="56"/>
      <c r="AF23" s="56"/>
      <c r="AG23" s="56"/>
      <c r="AH23" s="57"/>
      <c r="AI23" s="74" t="s">
        <v>51</v>
      </c>
      <c r="AJ23" s="57"/>
      <c r="AK23" s="58"/>
      <c r="AL23" s="58"/>
      <c r="AM23" s="57"/>
      <c r="AN23" s="57"/>
      <c r="AO23" s="57"/>
      <c r="AP23" s="57"/>
      <c r="AQ23" s="65">
        <f t="shared" si="0"/>
        <v>5</v>
      </c>
      <c r="AR23" s="31">
        <v>136</v>
      </c>
      <c r="AS23" s="66">
        <f t="shared" si="2"/>
        <v>3.6764705882352942E-2</v>
      </c>
      <c r="AT23" s="16"/>
      <c r="AU23" s="16"/>
    </row>
    <row r="24" spans="1:47" ht="12.75" customHeight="1">
      <c r="A24" s="158"/>
      <c r="B24" s="159"/>
      <c r="C24" s="70" t="s">
        <v>94</v>
      </c>
      <c r="D24" s="55"/>
      <c r="E24" s="56"/>
      <c r="F24" s="58"/>
      <c r="G24" s="56"/>
      <c r="H24" s="58"/>
      <c r="I24" s="56"/>
      <c r="J24" s="62" t="s">
        <v>51</v>
      </c>
      <c r="K24" s="56"/>
      <c r="L24" s="58"/>
      <c r="M24" s="56"/>
      <c r="N24" s="58"/>
      <c r="O24" s="73"/>
      <c r="P24" s="58"/>
      <c r="Q24" s="56"/>
      <c r="R24" s="62" t="s">
        <v>51</v>
      </c>
      <c r="S24" s="56"/>
      <c r="T24" s="58"/>
      <c r="U24" s="56"/>
      <c r="V24" s="58"/>
      <c r="W24" s="58"/>
      <c r="X24" s="56"/>
      <c r="Y24" s="58"/>
      <c r="Z24" s="74" t="s">
        <v>51</v>
      </c>
      <c r="AA24" s="58"/>
      <c r="AB24" s="58"/>
      <c r="AC24" s="58"/>
      <c r="AD24" s="74" t="s">
        <v>51</v>
      </c>
      <c r="AE24" s="56"/>
      <c r="AF24" s="56"/>
      <c r="AG24" s="56"/>
      <c r="AH24" s="57"/>
      <c r="AI24" s="74" t="s">
        <v>51</v>
      </c>
      <c r="AJ24" s="57"/>
      <c r="AK24" s="58"/>
      <c r="AL24" s="58"/>
      <c r="AM24" s="57"/>
      <c r="AN24" s="57"/>
      <c r="AO24" s="57"/>
      <c r="AP24" s="57"/>
      <c r="AQ24" s="65">
        <f t="shared" si="0"/>
        <v>5</v>
      </c>
      <c r="AR24" s="31">
        <v>136</v>
      </c>
      <c r="AS24" s="66">
        <f t="shared" si="2"/>
        <v>3.6764705882352942E-2</v>
      </c>
      <c r="AT24" s="16"/>
      <c r="AU24" s="16"/>
    </row>
    <row r="25" spans="1:47" ht="12.75" customHeight="1">
      <c r="A25" s="158"/>
      <c r="B25" s="157" t="s">
        <v>105</v>
      </c>
      <c r="C25" s="54" t="s">
        <v>86</v>
      </c>
      <c r="D25" s="55"/>
      <c r="E25" s="56"/>
      <c r="F25" s="58"/>
      <c r="G25" s="56"/>
      <c r="H25" s="58"/>
      <c r="I25" s="56"/>
      <c r="J25" s="62" t="s">
        <v>51</v>
      </c>
      <c r="K25" s="62" t="s">
        <v>51</v>
      </c>
      <c r="L25" s="58"/>
      <c r="M25" s="56"/>
      <c r="N25" s="58"/>
      <c r="O25" s="58"/>
      <c r="P25" s="58"/>
      <c r="Q25" s="58"/>
      <c r="R25" s="56"/>
      <c r="S25" s="62" t="s">
        <v>51</v>
      </c>
      <c r="T25" s="56"/>
      <c r="U25" s="56"/>
      <c r="V25" s="58"/>
      <c r="W25" s="58"/>
      <c r="X25" s="56"/>
      <c r="Y25" s="58"/>
      <c r="Z25" s="74" t="s">
        <v>51</v>
      </c>
      <c r="AA25" s="58"/>
      <c r="AB25" s="58"/>
      <c r="AC25" s="58"/>
      <c r="AD25" s="74" t="s">
        <v>51</v>
      </c>
      <c r="AE25" s="56"/>
      <c r="AF25" s="56"/>
      <c r="AG25" s="57"/>
      <c r="AH25" s="57"/>
      <c r="AI25" s="74" t="s">
        <v>51</v>
      </c>
      <c r="AJ25" s="57"/>
      <c r="AK25" s="58"/>
      <c r="AL25" s="58"/>
      <c r="AM25" s="57"/>
      <c r="AN25" s="57"/>
      <c r="AO25" s="57"/>
      <c r="AP25" s="57"/>
      <c r="AQ25" s="65">
        <f t="shared" si="0"/>
        <v>6</v>
      </c>
      <c r="AR25" s="31">
        <f t="shared" ref="AR25:AR26" si="5">34*2</f>
        <v>68</v>
      </c>
      <c r="AS25" s="66">
        <f t="shared" si="2"/>
        <v>8.8235294117647065E-2</v>
      </c>
      <c r="AT25" s="16"/>
      <c r="AU25" s="16"/>
    </row>
    <row r="26" spans="1:47" ht="12.75" customHeight="1">
      <c r="A26" s="158"/>
      <c r="B26" s="158"/>
      <c r="C26" s="54" t="s">
        <v>91</v>
      </c>
      <c r="D26" s="55"/>
      <c r="E26" s="56"/>
      <c r="F26" s="58"/>
      <c r="G26" s="56"/>
      <c r="H26" s="58"/>
      <c r="I26" s="56"/>
      <c r="J26" s="58"/>
      <c r="K26" s="62" t="s">
        <v>51</v>
      </c>
      <c r="L26" s="58"/>
      <c r="M26" s="56"/>
      <c r="N26" s="58"/>
      <c r="O26" s="58"/>
      <c r="P26" s="58"/>
      <c r="Q26" s="56"/>
      <c r="R26" s="56"/>
      <c r="S26" s="62" t="s">
        <v>51</v>
      </c>
      <c r="T26" s="56"/>
      <c r="U26" s="56"/>
      <c r="V26" s="58"/>
      <c r="W26" s="58"/>
      <c r="X26" s="56"/>
      <c r="Y26" s="58"/>
      <c r="Z26" s="74" t="s">
        <v>51</v>
      </c>
      <c r="AA26" s="58"/>
      <c r="AB26" s="56"/>
      <c r="AC26" s="58"/>
      <c r="AD26" s="74" t="s">
        <v>51</v>
      </c>
      <c r="AE26" s="56"/>
      <c r="AF26" s="56"/>
      <c r="AG26" s="58"/>
      <c r="AH26" s="58"/>
      <c r="AI26" s="74" t="s">
        <v>51</v>
      </c>
      <c r="AJ26" s="56"/>
      <c r="AK26" s="58"/>
      <c r="AL26" s="58"/>
      <c r="AM26" s="57"/>
      <c r="AN26" s="57"/>
      <c r="AO26" s="57"/>
      <c r="AP26" s="57"/>
      <c r="AQ26" s="65">
        <f t="shared" si="0"/>
        <v>5</v>
      </c>
      <c r="AR26" s="31">
        <f t="shared" si="5"/>
        <v>68</v>
      </c>
      <c r="AS26" s="66">
        <f t="shared" si="2"/>
        <v>7.3529411764705885E-2</v>
      </c>
      <c r="AT26" s="16"/>
      <c r="AU26" s="16"/>
    </row>
    <row r="27" spans="1:47" ht="12.75" customHeight="1">
      <c r="A27" s="158"/>
      <c r="B27" s="158"/>
      <c r="C27" s="54" t="s">
        <v>92</v>
      </c>
      <c r="D27" s="55"/>
      <c r="E27" s="56"/>
      <c r="F27" s="58"/>
      <c r="G27" s="56"/>
      <c r="H27" s="58"/>
      <c r="I27" s="56"/>
      <c r="J27" s="58"/>
      <c r="K27" s="62" t="s">
        <v>51</v>
      </c>
      <c r="L27" s="58"/>
      <c r="M27" s="56"/>
      <c r="N27" s="58"/>
      <c r="O27" s="58"/>
      <c r="P27" s="58"/>
      <c r="Q27" s="56"/>
      <c r="R27" s="56"/>
      <c r="S27" s="62" t="s">
        <v>51</v>
      </c>
      <c r="T27" s="56"/>
      <c r="U27" s="56"/>
      <c r="V27" s="58"/>
      <c r="W27" s="58"/>
      <c r="X27" s="56"/>
      <c r="Y27" s="58"/>
      <c r="Z27" s="74" t="s">
        <v>51</v>
      </c>
      <c r="AA27" s="58"/>
      <c r="AB27" s="56"/>
      <c r="AC27" s="58"/>
      <c r="AD27" s="74" t="s">
        <v>51</v>
      </c>
      <c r="AE27" s="56"/>
      <c r="AF27" s="56"/>
      <c r="AG27" s="58"/>
      <c r="AH27" s="58"/>
      <c r="AI27" s="74" t="s">
        <v>51</v>
      </c>
      <c r="AJ27" s="56"/>
      <c r="AK27" s="58"/>
      <c r="AL27" s="58"/>
      <c r="AM27" s="57"/>
      <c r="AN27" s="57"/>
      <c r="AO27" s="57"/>
      <c r="AP27" s="57"/>
      <c r="AQ27" s="65">
        <f t="shared" si="0"/>
        <v>5</v>
      </c>
      <c r="AR27" s="31">
        <v>68</v>
      </c>
      <c r="AS27" s="66">
        <f t="shared" si="2"/>
        <v>7.3529411764705885E-2</v>
      </c>
      <c r="AT27" s="16"/>
      <c r="AU27" s="16"/>
    </row>
    <row r="28" spans="1:47" ht="12.75" customHeight="1">
      <c r="A28" s="158"/>
      <c r="B28" s="159"/>
      <c r="C28" s="70" t="s">
        <v>94</v>
      </c>
      <c r="D28" s="55"/>
      <c r="E28" s="56"/>
      <c r="F28" s="58"/>
      <c r="G28" s="56"/>
      <c r="H28" s="58"/>
      <c r="I28" s="56"/>
      <c r="J28" s="58"/>
      <c r="K28" s="62" t="s">
        <v>51</v>
      </c>
      <c r="L28" s="58"/>
      <c r="M28" s="56"/>
      <c r="N28" s="58"/>
      <c r="O28" s="58"/>
      <c r="P28" s="58"/>
      <c r="Q28" s="56"/>
      <c r="R28" s="56"/>
      <c r="S28" s="62" t="s">
        <v>51</v>
      </c>
      <c r="T28" s="56"/>
      <c r="U28" s="56"/>
      <c r="V28" s="58"/>
      <c r="W28" s="58"/>
      <c r="X28" s="56"/>
      <c r="Y28" s="58"/>
      <c r="Z28" s="74" t="s">
        <v>51</v>
      </c>
      <c r="AA28" s="58"/>
      <c r="AB28" s="56"/>
      <c r="AC28" s="58"/>
      <c r="AD28" s="74" t="s">
        <v>51</v>
      </c>
      <c r="AE28" s="56"/>
      <c r="AF28" s="56"/>
      <c r="AG28" s="58"/>
      <c r="AH28" s="58"/>
      <c r="AI28" s="74" t="s">
        <v>51</v>
      </c>
      <c r="AJ28" s="56"/>
      <c r="AK28" s="58"/>
      <c r="AL28" s="58"/>
      <c r="AM28" s="57"/>
      <c r="AN28" s="57"/>
      <c r="AO28" s="57"/>
      <c r="AP28" s="57"/>
      <c r="AQ28" s="65">
        <f t="shared" si="0"/>
        <v>5</v>
      </c>
      <c r="AR28" s="31">
        <v>68</v>
      </c>
      <c r="AS28" s="66">
        <f t="shared" si="2"/>
        <v>7.3529411764705885E-2</v>
      </c>
      <c r="AT28" s="16"/>
      <c r="AU28" s="16"/>
    </row>
    <row r="29" spans="1:47" ht="12.75" customHeight="1">
      <c r="A29" s="158"/>
      <c r="B29" s="196" t="s">
        <v>108</v>
      </c>
      <c r="C29" s="54" t="s">
        <v>86</v>
      </c>
      <c r="D29" s="55"/>
      <c r="E29" s="56"/>
      <c r="F29" s="58"/>
      <c r="G29" s="58"/>
      <c r="H29" s="58"/>
      <c r="I29" s="74" t="s">
        <v>51</v>
      </c>
      <c r="J29" s="58"/>
      <c r="K29" s="58"/>
      <c r="L29" s="58"/>
      <c r="M29" s="56"/>
      <c r="N29" s="58"/>
      <c r="O29" s="58"/>
      <c r="P29" s="58"/>
      <c r="Q29" s="74" t="s">
        <v>51</v>
      </c>
      <c r="R29" s="58"/>
      <c r="S29" s="58"/>
      <c r="T29" s="58"/>
      <c r="U29" s="56"/>
      <c r="V29" s="58"/>
      <c r="W29" s="58"/>
      <c r="X29" s="74" t="s">
        <v>51</v>
      </c>
      <c r="Y29" s="58"/>
      <c r="Z29" s="58"/>
      <c r="AA29" s="58"/>
      <c r="AB29" s="56"/>
      <c r="AC29" s="58"/>
      <c r="AD29" s="57"/>
      <c r="AE29" s="56"/>
      <c r="AF29" s="56"/>
      <c r="AG29" s="58"/>
      <c r="AH29" s="74" t="s">
        <v>51</v>
      </c>
      <c r="AI29" s="57"/>
      <c r="AJ29" s="56"/>
      <c r="AK29" s="74" t="s">
        <v>51</v>
      </c>
      <c r="AL29" s="58"/>
      <c r="AM29" s="57"/>
      <c r="AN29" s="57"/>
      <c r="AO29" s="57"/>
      <c r="AP29" s="57"/>
      <c r="AQ29" s="65">
        <f t="shared" si="0"/>
        <v>5</v>
      </c>
      <c r="AR29" s="31">
        <f t="shared" ref="AR29:AR30" si="6">34*2</f>
        <v>68</v>
      </c>
      <c r="AS29" s="66">
        <f t="shared" si="2"/>
        <v>7.3529411764705885E-2</v>
      </c>
      <c r="AT29" s="16"/>
      <c r="AU29" s="16"/>
    </row>
    <row r="30" spans="1:47" ht="12.75" customHeight="1">
      <c r="A30" s="158"/>
      <c r="B30" s="158"/>
      <c r="C30" s="54" t="s">
        <v>91</v>
      </c>
      <c r="D30" s="55"/>
      <c r="E30" s="56"/>
      <c r="F30" s="58"/>
      <c r="G30" s="58"/>
      <c r="H30" s="58"/>
      <c r="I30" s="74" t="s">
        <v>51</v>
      </c>
      <c r="J30" s="58"/>
      <c r="K30" s="58"/>
      <c r="L30" s="58"/>
      <c r="M30" s="56"/>
      <c r="N30" s="58"/>
      <c r="O30" s="58"/>
      <c r="P30" s="58"/>
      <c r="Q30" s="74" t="s">
        <v>51</v>
      </c>
      <c r="R30" s="58"/>
      <c r="S30" s="58"/>
      <c r="T30" s="58"/>
      <c r="U30" s="56"/>
      <c r="V30" s="58"/>
      <c r="W30" s="58"/>
      <c r="X30" s="74" t="s">
        <v>51</v>
      </c>
      <c r="Y30" s="58"/>
      <c r="Z30" s="58"/>
      <c r="AA30" s="58"/>
      <c r="AB30" s="56"/>
      <c r="AC30" s="58"/>
      <c r="AD30" s="57"/>
      <c r="AE30" s="56"/>
      <c r="AF30" s="56"/>
      <c r="AG30" s="58"/>
      <c r="AH30" s="74" t="s">
        <v>51</v>
      </c>
      <c r="AI30" s="57"/>
      <c r="AJ30" s="56"/>
      <c r="AK30" s="74" t="s">
        <v>51</v>
      </c>
      <c r="AL30" s="58"/>
      <c r="AM30" s="57"/>
      <c r="AN30" s="57"/>
      <c r="AO30" s="57"/>
      <c r="AP30" s="57"/>
      <c r="AQ30" s="65">
        <f t="shared" si="0"/>
        <v>5</v>
      </c>
      <c r="AR30" s="31">
        <f t="shared" si="6"/>
        <v>68</v>
      </c>
      <c r="AS30" s="66">
        <f t="shared" si="2"/>
        <v>7.3529411764705885E-2</v>
      </c>
      <c r="AT30" s="16"/>
      <c r="AU30" s="16"/>
    </row>
    <row r="31" spans="1:47" ht="12.75" customHeight="1">
      <c r="A31" s="158"/>
      <c r="B31" s="158"/>
      <c r="C31" s="54" t="s">
        <v>92</v>
      </c>
      <c r="D31" s="55"/>
      <c r="E31" s="56"/>
      <c r="F31" s="58"/>
      <c r="G31" s="58"/>
      <c r="H31" s="58"/>
      <c r="I31" s="74" t="s">
        <v>51</v>
      </c>
      <c r="J31" s="58"/>
      <c r="K31" s="58"/>
      <c r="L31" s="58"/>
      <c r="M31" s="56"/>
      <c r="N31" s="58"/>
      <c r="O31" s="58"/>
      <c r="P31" s="58"/>
      <c r="Q31" s="74" t="s">
        <v>51</v>
      </c>
      <c r="R31" s="58"/>
      <c r="S31" s="58"/>
      <c r="T31" s="58"/>
      <c r="U31" s="56"/>
      <c r="V31" s="58"/>
      <c r="W31" s="58"/>
      <c r="X31" s="74" t="s">
        <v>51</v>
      </c>
      <c r="Y31" s="58"/>
      <c r="Z31" s="58"/>
      <c r="AA31" s="58"/>
      <c r="AB31" s="56"/>
      <c r="AC31" s="58"/>
      <c r="AD31" s="57"/>
      <c r="AE31" s="56"/>
      <c r="AF31" s="56"/>
      <c r="AG31" s="58"/>
      <c r="AH31" s="74" t="s">
        <v>51</v>
      </c>
      <c r="AI31" s="57"/>
      <c r="AJ31" s="56"/>
      <c r="AK31" s="74" t="s">
        <v>51</v>
      </c>
      <c r="AL31" s="58"/>
      <c r="AM31" s="57"/>
      <c r="AN31" s="57"/>
      <c r="AO31" s="57"/>
      <c r="AP31" s="57"/>
      <c r="AQ31" s="65">
        <f t="shared" si="0"/>
        <v>5</v>
      </c>
      <c r="AR31" s="31">
        <v>68</v>
      </c>
      <c r="AS31" s="66">
        <f t="shared" si="2"/>
        <v>7.3529411764705885E-2</v>
      </c>
      <c r="AT31" s="16"/>
      <c r="AU31" s="16"/>
    </row>
    <row r="32" spans="1:47" ht="12.75" customHeight="1">
      <c r="A32" s="158"/>
      <c r="B32" s="159"/>
      <c r="C32" s="70" t="s">
        <v>94</v>
      </c>
      <c r="D32" s="55"/>
      <c r="E32" s="56"/>
      <c r="F32" s="58"/>
      <c r="G32" s="58"/>
      <c r="H32" s="58"/>
      <c r="I32" s="81"/>
      <c r="J32" s="58"/>
      <c r="K32" s="58"/>
      <c r="L32" s="58"/>
      <c r="M32" s="56"/>
      <c r="N32" s="58"/>
      <c r="O32" s="58"/>
      <c r="P32" s="58"/>
      <c r="Q32" s="74" t="s">
        <v>51</v>
      </c>
      <c r="R32" s="58"/>
      <c r="S32" s="58"/>
      <c r="T32" s="58"/>
      <c r="U32" s="56"/>
      <c r="V32" s="58"/>
      <c r="W32" s="58"/>
      <c r="X32" s="74" t="s">
        <v>51</v>
      </c>
      <c r="Y32" s="58"/>
      <c r="Z32" s="58"/>
      <c r="AA32" s="58"/>
      <c r="AB32" s="56"/>
      <c r="AC32" s="58"/>
      <c r="AD32" s="57"/>
      <c r="AE32" s="56"/>
      <c r="AF32" s="56"/>
      <c r="AG32" s="58"/>
      <c r="AH32" s="74" t="s">
        <v>51</v>
      </c>
      <c r="AI32" s="57"/>
      <c r="AJ32" s="56"/>
      <c r="AK32" s="81"/>
      <c r="AL32" s="58"/>
      <c r="AM32" s="57"/>
      <c r="AN32" s="57"/>
      <c r="AO32" s="57"/>
      <c r="AP32" s="57"/>
      <c r="AQ32" s="65">
        <f t="shared" si="0"/>
        <v>3</v>
      </c>
      <c r="AR32" s="83">
        <v>34</v>
      </c>
      <c r="AS32" s="66">
        <f t="shared" si="2"/>
        <v>8.8235294117647065E-2</v>
      </c>
      <c r="AT32" s="16"/>
      <c r="AU32" s="16"/>
    </row>
    <row r="33" spans="1:47" ht="12.75" customHeight="1">
      <c r="A33" s="158"/>
      <c r="B33" s="157" t="s">
        <v>112</v>
      </c>
      <c r="C33" s="54" t="s">
        <v>86</v>
      </c>
      <c r="D33" s="55"/>
      <c r="E33" s="56"/>
      <c r="F33" s="58"/>
      <c r="G33" s="58"/>
      <c r="H33" s="58"/>
      <c r="I33" s="56"/>
      <c r="J33" s="58"/>
      <c r="K33" s="58"/>
      <c r="L33" s="58"/>
      <c r="M33" s="56"/>
      <c r="N33" s="58"/>
      <c r="O33" s="58"/>
      <c r="P33" s="58"/>
      <c r="Q33" s="56"/>
      <c r="R33" s="58"/>
      <c r="S33" s="58"/>
      <c r="T33" s="74" t="s">
        <v>51</v>
      </c>
      <c r="U33" s="56"/>
      <c r="V33" s="58"/>
      <c r="W33" s="58"/>
      <c r="X33" s="56"/>
      <c r="Y33" s="58"/>
      <c r="Z33" s="58"/>
      <c r="AA33" s="57"/>
      <c r="AB33" s="56"/>
      <c r="AC33" s="58"/>
      <c r="AD33" s="58"/>
      <c r="AE33" s="56"/>
      <c r="AF33" s="56"/>
      <c r="AG33" s="58"/>
      <c r="AH33" s="74" t="s">
        <v>51</v>
      </c>
      <c r="AI33" s="58"/>
      <c r="AJ33" s="57"/>
      <c r="AK33" s="58"/>
      <c r="AL33" s="58"/>
      <c r="AM33" s="57"/>
      <c r="AN33" s="57"/>
      <c r="AO33" s="57"/>
      <c r="AP33" s="57"/>
      <c r="AQ33" s="65">
        <f t="shared" si="0"/>
        <v>2</v>
      </c>
      <c r="AR33" s="31">
        <f t="shared" ref="AR33:AR34" si="7">34*1</f>
        <v>34</v>
      </c>
      <c r="AS33" s="66">
        <f t="shared" si="2"/>
        <v>5.8823529411764705E-2</v>
      </c>
      <c r="AT33" s="16"/>
      <c r="AU33" s="16"/>
    </row>
    <row r="34" spans="1:47" ht="12.75" customHeight="1">
      <c r="A34" s="158"/>
      <c r="B34" s="158"/>
      <c r="C34" s="84" t="s">
        <v>91</v>
      </c>
      <c r="D34" s="85"/>
      <c r="E34" s="58"/>
      <c r="F34" s="58"/>
      <c r="G34" s="58"/>
      <c r="H34" s="58"/>
      <c r="I34" s="58"/>
      <c r="J34" s="58"/>
      <c r="K34" s="58"/>
      <c r="L34" s="58"/>
      <c r="M34" s="58"/>
      <c r="N34" s="58"/>
      <c r="O34" s="58"/>
      <c r="P34" s="58"/>
      <c r="Q34" s="58"/>
      <c r="R34" s="58"/>
      <c r="S34" s="86"/>
      <c r="T34" s="74" t="s">
        <v>51</v>
      </c>
      <c r="U34" s="58"/>
      <c r="V34" s="58"/>
      <c r="W34" s="58"/>
      <c r="X34" s="58"/>
      <c r="Y34" s="58"/>
      <c r="Z34" s="58"/>
      <c r="AA34" s="58"/>
      <c r="AB34" s="58"/>
      <c r="AC34" s="58"/>
      <c r="AD34" s="58"/>
      <c r="AE34" s="58"/>
      <c r="AF34" s="58"/>
      <c r="AG34" s="58"/>
      <c r="AH34" s="74" t="s">
        <v>51</v>
      </c>
      <c r="AI34" s="58"/>
      <c r="AJ34" s="58"/>
      <c r="AK34" s="58"/>
      <c r="AL34" s="58"/>
      <c r="AM34" s="57"/>
      <c r="AN34" s="57"/>
      <c r="AO34" s="57"/>
      <c r="AP34" s="57"/>
      <c r="AQ34" s="65">
        <f t="shared" si="0"/>
        <v>2</v>
      </c>
      <c r="AR34" s="31">
        <f t="shared" si="7"/>
        <v>34</v>
      </c>
      <c r="AS34" s="66">
        <f t="shared" si="2"/>
        <v>5.8823529411764705E-2</v>
      </c>
      <c r="AT34" s="16"/>
      <c r="AU34" s="16"/>
    </row>
    <row r="35" spans="1:47" ht="12.75" customHeight="1">
      <c r="A35" s="158"/>
      <c r="B35" s="158"/>
      <c r="C35" s="84" t="s">
        <v>92</v>
      </c>
      <c r="D35" s="85"/>
      <c r="E35" s="58"/>
      <c r="F35" s="58"/>
      <c r="G35" s="58"/>
      <c r="H35" s="58"/>
      <c r="I35" s="58"/>
      <c r="J35" s="58"/>
      <c r="K35" s="58"/>
      <c r="L35" s="58"/>
      <c r="M35" s="58"/>
      <c r="N35" s="58"/>
      <c r="O35" s="58"/>
      <c r="P35" s="58"/>
      <c r="Q35" s="58"/>
      <c r="R35" s="58"/>
      <c r="S35" s="58"/>
      <c r="T35" s="74" t="s">
        <v>51</v>
      </c>
      <c r="U35" s="58"/>
      <c r="V35" s="58"/>
      <c r="W35" s="58"/>
      <c r="X35" s="58"/>
      <c r="Y35" s="58"/>
      <c r="Z35" s="58"/>
      <c r="AA35" s="58"/>
      <c r="AB35" s="58"/>
      <c r="AC35" s="58"/>
      <c r="AD35" s="58"/>
      <c r="AE35" s="58"/>
      <c r="AF35" s="58"/>
      <c r="AG35" s="58"/>
      <c r="AH35" s="74" t="s">
        <v>51</v>
      </c>
      <c r="AI35" s="58"/>
      <c r="AJ35" s="58"/>
      <c r="AK35" s="58"/>
      <c r="AL35" s="58"/>
      <c r="AM35" s="57"/>
      <c r="AN35" s="57"/>
      <c r="AO35" s="57"/>
      <c r="AP35" s="57"/>
      <c r="AQ35" s="65">
        <f t="shared" si="0"/>
        <v>2</v>
      </c>
      <c r="AR35" s="31">
        <v>34</v>
      </c>
      <c r="AS35" s="66">
        <f t="shared" si="2"/>
        <v>5.8823529411764705E-2</v>
      </c>
      <c r="AT35" s="16"/>
      <c r="AU35" s="16"/>
    </row>
    <row r="36" spans="1:47" ht="12.75" customHeight="1">
      <c r="A36" s="158"/>
      <c r="B36" s="159"/>
      <c r="C36" s="90" t="s">
        <v>94</v>
      </c>
      <c r="D36" s="85"/>
      <c r="E36" s="58"/>
      <c r="F36" s="58"/>
      <c r="G36" s="58"/>
      <c r="H36" s="58"/>
      <c r="I36" s="58"/>
      <c r="J36" s="58"/>
      <c r="K36" s="58"/>
      <c r="L36" s="58"/>
      <c r="M36" s="58"/>
      <c r="N36" s="58"/>
      <c r="O36" s="58"/>
      <c r="P36" s="58"/>
      <c r="Q36" s="58"/>
      <c r="R36" s="58"/>
      <c r="S36" s="58"/>
      <c r="T36" s="74" t="s">
        <v>51</v>
      </c>
      <c r="U36" s="58"/>
      <c r="V36" s="58"/>
      <c r="W36" s="58"/>
      <c r="X36" s="58"/>
      <c r="Y36" s="58"/>
      <c r="Z36" s="58"/>
      <c r="AA36" s="58"/>
      <c r="AB36" s="58"/>
      <c r="AC36" s="58"/>
      <c r="AD36" s="58"/>
      <c r="AE36" s="58"/>
      <c r="AF36" s="58"/>
      <c r="AG36" s="58"/>
      <c r="AH36" s="74" t="s">
        <v>51</v>
      </c>
      <c r="AI36" s="58"/>
      <c r="AJ36" s="58"/>
      <c r="AK36" s="58"/>
      <c r="AL36" s="58"/>
      <c r="AM36" s="57"/>
      <c r="AN36" s="57"/>
      <c r="AO36" s="57"/>
      <c r="AP36" s="57"/>
      <c r="AQ36" s="65">
        <f t="shared" si="0"/>
        <v>2</v>
      </c>
      <c r="AR36" s="31">
        <v>34</v>
      </c>
      <c r="AS36" s="66">
        <f t="shared" si="2"/>
        <v>5.8823529411764705E-2</v>
      </c>
      <c r="AT36" s="16"/>
      <c r="AU36" s="16"/>
    </row>
    <row r="37" spans="1:47" ht="12.75" customHeight="1">
      <c r="A37" s="158"/>
      <c r="B37" s="157" t="s">
        <v>113</v>
      </c>
      <c r="C37" s="54" t="s">
        <v>86</v>
      </c>
      <c r="D37" s="94"/>
      <c r="E37" s="56"/>
      <c r="F37" s="56"/>
      <c r="G37" s="56"/>
      <c r="H37" s="56"/>
      <c r="I37" s="56"/>
      <c r="J37" s="56"/>
      <c r="K37" s="56"/>
      <c r="L37" s="56"/>
      <c r="M37" s="56"/>
      <c r="N37" s="56"/>
      <c r="O37" s="56"/>
      <c r="P37" s="56"/>
      <c r="Q37" s="56"/>
      <c r="R37" s="56"/>
      <c r="S37" s="62" t="s">
        <v>51</v>
      </c>
      <c r="T37" s="56"/>
      <c r="U37" s="56"/>
      <c r="V37" s="56"/>
      <c r="W37" s="56"/>
      <c r="X37" s="56"/>
      <c r="Y37" s="56"/>
      <c r="Z37" s="56"/>
      <c r="AA37" s="62" t="s">
        <v>51</v>
      </c>
      <c r="AB37" s="56"/>
      <c r="AC37" s="56"/>
      <c r="AD37" s="56"/>
      <c r="AE37" s="56"/>
      <c r="AF37" s="56"/>
      <c r="AG37" s="56"/>
      <c r="AH37" s="56"/>
      <c r="AI37" s="56"/>
      <c r="AJ37" s="62" t="s">
        <v>51</v>
      </c>
      <c r="AK37" s="56"/>
      <c r="AL37" s="56"/>
      <c r="AM37" s="56"/>
      <c r="AN37" s="56"/>
      <c r="AO37" s="56"/>
      <c r="AP37" s="56"/>
      <c r="AQ37" s="65">
        <f t="shared" si="0"/>
        <v>3</v>
      </c>
      <c r="AR37" s="31">
        <f t="shared" ref="AR37:AR38" si="8">34*1</f>
        <v>34</v>
      </c>
      <c r="AS37" s="66">
        <f t="shared" si="2"/>
        <v>8.8235294117647065E-2</v>
      </c>
      <c r="AT37" s="16"/>
      <c r="AU37" s="16"/>
    </row>
    <row r="38" spans="1:47" ht="14.25" customHeight="1">
      <c r="A38" s="158"/>
      <c r="B38" s="158"/>
      <c r="C38" s="54" t="s">
        <v>91</v>
      </c>
      <c r="D38" s="94"/>
      <c r="E38" s="98"/>
      <c r="F38" s="98"/>
      <c r="G38" s="98"/>
      <c r="H38" s="98"/>
      <c r="I38" s="98"/>
      <c r="J38" s="98"/>
      <c r="K38" s="98"/>
      <c r="L38" s="98"/>
      <c r="M38" s="98"/>
      <c r="N38" s="98"/>
      <c r="O38" s="98"/>
      <c r="P38" s="98"/>
      <c r="Q38" s="98"/>
      <c r="R38" s="98"/>
      <c r="S38" s="62" t="s">
        <v>51</v>
      </c>
      <c r="T38" s="98"/>
      <c r="U38" s="98"/>
      <c r="V38" s="98"/>
      <c r="W38" s="98"/>
      <c r="X38" s="98"/>
      <c r="Y38" s="98"/>
      <c r="Z38" s="98"/>
      <c r="AA38" s="62" t="s">
        <v>51</v>
      </c>
      <c r="AB38" s="98"/>
      <c r="AC38" s="98"/>
      <c r="AD38" s="98"/>
      <c r="AE38" s="98"/>
      <c r="AF38" s="98"/>
      <c r="AG38" s="98"/>
      <c r="AH38" s="98"/>
      <c r="AI38" s="98"/>
      <c r="AJ38" s="62" t="s">
        <v>51</v>
      </c>
      <c r="AK38" s="98"/>
      <c r="AL38" s="98"/>
      <c r="AM38" s="98"/>
      <c r="AN38" s="98"/>
      <c r="AO38" s="98"/>
      <c r="AP38" s="98"/>
      <c r="AQ38" s="65">
        <f t="shared" si="0"/>
        <v>3</v>
      </c>
      <c r="AR38" s="31">
        <f t="shared" si="8"/>
        <v>34</v>
      </c>
      <c r="AS38" s="66">
        <f t="shared" si="2"/>
        <v>8.8235294117647065E-2</v>
      </c>
      <c r="AT38" s="16"/>
      <c r="AU38" s="16"/>
    </row>
    <row r="39" spans="1:47" ht="14.25" customHeight="1">
      <c r="A39" s="158"/>
      <c r="B39" s="158"/>
      <c r="C39" s="54" t="s">
        <v>92</v>
      </c>
      <c r="D39" s="99"/>
      <c r="E39" s="98"/>
      <c r="F39" s="98"/>
      <c r="G39" s="98"/>
      <c r="H39" s="98"/>
      <c r="I39" s="98"/>
      <c r="J39" s="58"/>
      <c r="K39" s="58"/>
      <c r="L39" s="58"/>
      <c r="M39" s="98"/>
      <c r="N39" s="98"/>
      <c r="O39" s="98"/>
      <c r="P39" s="98"/>
      <c r="Q39" s="98"/>
      <c r="R39" s="98"/>
      <c r="S39" s="62" t="s">
        <v>51</v>
      </c>
      <c r="T39" s="98"/>
      <c r="U39" s="98"/>
      <c r="V39" s="98"/>
      <c r="W39" s="98"/>
      <c r="X39" s="98"/>
      <c r="Y39" s="98"/>
      <c r="Z39" s="98"/>
      <c r="AA39" s="62" t="s">
        <v>51</v>
      </c>
      <c r="AB39" s="98"/>
      <c r="AC39" s="98"/>
      <c r="AD39" s="98"/>
      <c r="AE39" s="98"/>
      <c r="AF39" s="98"/>
      <c r="AG39" s="98"/>
      <c r="AH39" s="98"/>
      <c r="AI39" s="98"/>
      <c r="AJ39" s="62" t="s">
        <v>51</v>
      </c>
      <c r="AK39" s="98"/>
      <c r="AL39" s="98"/>
      <c r="AM39" s="98"/>
      <c r="AN39" s="98"/>
      <c r="AO39" s="98"/>
      <c r="AP39" s="98"/>
      <c r="AQ39" s="65">
        <f t="shared" si="0"/>
        <v>3</v>
      </c>
      <c r="AR39" s="31">
        <v>34</v>
      </c>
      <c r="AS39" s="66">
        <f t="shared" si="2"/>
        <v>8.8235294117647065E-2</v>
      </c>
      <c r="AT39" s="16"/>
      <c r="AU39" s="16"/>
    </row>
    <row r="40" spans="1:47" ht="14.25" customHeight="1">
      <c r="A40" s="158"/>
      <c r="B40" s="159"/>
      <c r="C40" s="70" t="s">
        <v>94</v>
      </c>
      <c r="D40" s="99"/>
      <c r="E40" s="98"/>
      <c r="F40" s="98"/>
      <c r="G40" s="98"/>
      <c r="H40" s="98"/>
      <c r="I40" s="98"/>
      <c r="J40" s="58"/>
      <c r="K40" s="58"/>
      <c r="L40" s="58"/>
      <c r="M40" s="98"/>
      <c r="N40" s="98"/>
      <c r="O40" s="98"/>
      <c r="P40" s="98"/>
      <c r="Q40" s="98"/>
      <c r="R40" s="98"/>
      <c r="S40" s="62" t="s">
        <v>51</v>
      </c>
      <c r="T40" s="98"/>
      <c r="U40" s="98"/>
      <c r="V40" s="98"/>
      <c r="W40" s="98"/>
      <c r="X40" s="98"/>
      <c r="Y40" s="98"/>
      <c r="Z40" s="98"/>
      <c r="AA40" s="62" t="s">
        <v>51</v>
      </c>
      <c r="AB40" s="98"/>
      <c r="AC40" s="98"/>
      <c r="AD40" s="98"/>
      <c r="AE40" s="98"/>
      <c r="AF40" s="98"/>
      <c r="AG40" s="98"/>
      <c r="AH40" s="98"/>
      <c r="AI40" s="98"/>
      <c r="AJ40" s="62" t="s">
        <v>51</v>
      </c>
      <c r="AK40" s="98"/>
      <c r="AL40" s="98"/>
      <c r="AM40" s="98"/>
      <c r="AN40" s="98"/>
      <c r="AO40" s="98"/>
      <c r="AP40" s="98"/>
      <c r="AQ40" s="65">
        <f t="shared" si="0"/>
        <v>3</v>
      </c>
      <c r="AR40" s="31">
        <v>34</v>
      </c>
      <c r="AS40" s="66">
        <f t="shared" si="2"/>
        <v>8.8235294117647065E-2</v>
      </c>
      <c r="AT40" s="16"/>
      <c r="AU40" s="16"/>
    </row>
    <row r="41" spans="1:47" ht="15" customHeight="1">
      <c r="A41" s="158"/>
      <c r="B41" s="157" t="s">
        <v>114</v>
      </c>
      <c r="C41" s="54" t="s">
        <v>86</v>
      </c>
      <c r="D41" s="55"/>
      <c r="E41" s="56"/>
      <c r="F41" s="56"/>
      <c r="G41" s="56"/>
      <c r="H41" s="58"/>
      <c r="I41" s="78"/>
      <c r="J41" s="58"/>
      <c r="K41" s="56"/>
      <c r="L41" s="58"/>
      <c r="M41" s="56"/>
      <c r="N41" s="56"/>
      <c r="O41" s="56"/>
      <c r="P41" s="56"/>
      <c r="Q41" s="56"/>
      <c r="R41" s="62" t="s">
        <v>51</v>
      </c>
      <c r="S41" s="56"/>
      <c r="T41" s="56"/>
      <c r="U41" s="56"/>
      <c r="V41" s="56"/>
      <c r="W41" s="56"/>
      <c r="X41" s="56"/>
      <c r="Y41" s="56"/>
      <c r="Z41" s="56"/>
      <c r="AA41" s="56"/>
      <c r="AB41" s="62" t="s">
        <v>51</v>
      </c>
      <c r="AC41" s="56"/>
      <c r="AD41" s="56"/>
      <c r="AE41" s="56"/>
      <c r="AF41" s="56"/>
      <c r="AG41" s="56"/>
      <c r="AH41" s="56"/>
      <c r="AI41" s="56"/>
      <c r="AJ41" s="56"/>
      <c r="AK41" s="56"/>
      <c r="AL41" s="62" t="s">
        <v>51</v>
      </c>
      <c r="AM41" s="57"/>
      <c r="AN41" s="57"/>
      <c r="AO41" s="57"/>
      <c r="AP41" s="57"/>
      <c r="AQ41" s="65">
        <f t="shared" si="0"/>
        <v>3</v>
      </c>
      <c r="AR41" s="31">
        <f t="shared" ref="AR41:AR42" si="9">34*1</f>
        <v>34</v>
      </c>
      <c r="AS41" s="66">
        <f t="shared" si="2"/>
        <v>8.8235294117647065E-2</v>
      </c>
      <c r="AT41" s="51"/>
      <c r="AU41" s="51"/>
    </row>
    <row r="42" spans="1:47" ht="13.5" customHeight="1">
      <c r="A42" s="158"/>
      <c r="B42" s="158"/>
      <c r="C42" s="54" t="s">
        <v>91</v>
      </c>
      <c r="D42" s="55"/>
      <c r="E42" s="56"/>
      <c r="F42" s="58"/>
      <c r="G42" s="58"/>
      <c r="H42" s="58"/>
      <c r="I42" s="58"/>
      <c r="J42" s="58"/>
      <c r="K42" s="56"/>
      <c r="L42" s="58"/>
      <c r="M42" s="56"/>
      <c r="N42" s="58"/>
      <c r="O42" s="58"/>
      <c r="P42" s="58"/>
      <c r="Q42" s="56"/>
      <c r="R42" s="62" t="s">
        <v>51</v>
      </c>
      <c r="S42" s="58"/>
      <c r="T42" s="58"/>
      <c r="U42" s="56"/>
      <c r="V42" s="58"/>
      <c r="W42" s="58"/>
      <c r="X42" s="56"/>
      <c r="Y42" s="58"/>
      <c r="Z42" s="58"/>
      <c r="AA42" s="58"/>
      <c r="AB42" s="62" t="s">
        <v>51</v>
      </c>
      <c r="AC42" s="58"/>
      <c r="AD42" s="58"/>
      <c r="AE42" s="56"/>
      <c r="AF42" s="56"/>
      <c r="AG42" s="58"/>
      <c r="AH42" s="58"/>
      <c r="AI42" s="58"/>
      <c r="AJ42" s="56"/>
      <c r="AK42" s="58"/>
      <c r="AL42" s="62" t="s">
        <v>51</v>
      </c>
      <c r="AM42" s="57"/>
      <c r="AN42" s="57"/>
      <c r="AO42" s="57"/>
      <c r="AP42" s="57"/>
      <c r="AQ42" s="65">
        <f t="shared" si="0"/>
        <v>3</v>
      </c>
      <c r="AR42" s="31">
        <f t="shared" si="9"/>
        <v>34</v>
      </c>
      <c r="AS42" s="66">
        <f t="shared" si="2"/>
        <v>8.8235294117647065E-2</v>
      </c>
      <c r="AT42" s="59"/>
      <c r="AU42" s="59"/>
    </row>
    <row r="43" spans="1:47" ht="13.5" customHeight="1">
      <c r="A43" s="158"/>
      <c r="B43" s="158"/>
      <c r="C43" s="54" t="s">
        <v>92</v>
      </c>
      <c r="D43" s="55"/>
      <c r="E43" s="56"/>
      <c r="F43" s="58"/>
      <c r="G43" s="58"/>
      <c r="H43" s="58"/>
      <c r="I43" s="58"/>
      <c r="J43" s="58"/>
      <c r="K43" s="56"/>
      <c r="L43" s="58"/>
      <c r="M43" s="56"/>
      <c r="N43" s="58"/>
      <c r="O43" s="58"/>
      <c r="P43" s="58"/>
      <c r="Q43" s="56"/>
      <c r="R43" s="62" t="s">
        <v>51</v>
      </c>
      <c r="S43" s="58"/>
      <c r="T43" s="58"/>
      <c r="U43" s="56"/>
      <c r="V43" s="58"/>
      <c r="W43" s="58"/>
      <c r="X43" s="56"/>
      <c r="Y43" s="58"/>
      <c r="Z43" s="58"/>
      <c r="AA43" s="58"/>
      <c r="AB43" s="62" t="s">
        <v>51</v>
      </c>
      <c r="AC43" s="58"/>
      <c r="AD43" s="58"/>
      <c r="AE43" s="56"/>
      <c r="AF43" s="56"/>
      <c r="AG43" s="58"/>
      <c r="AH43" s="58"/>
      <c r="AI43" s="58"/>
      <c r="AJ43" s="56"/>
      <c r="AK43" s="58"/>
      <c r="AL43" s="62" t="s">
        <v>51</v>
      </c>
      <c r="AM43" s="57"/>
      <c r="AN43" s="57"/>
      <c r="AO43" s="57"/>
      <c r="AP43" s="57"/>
      <c r="AQ43" s="65">
        <f t="shared" si="0"/>
        <v>3</v>
      </c>
      <c r="AR43" s="31">
        <v>34</v>
      </c>
      <c r="AS43" s="66">
        <f t="shared" si="2"/>
        <v>8.8235294117647065E-2</v>
      </c>
      <c r="AT43" s="59"/>
      <c r="AU43" s="59"/>
    </row>
    <row r="44" spans="1:47" ht="13.5" customHeight="1">
      <c r="A44" s="158"/>
      <c r="B44" s="159"/>
      <c r="C44" s="70" t="s">
        <v>94</v>
      </c>
      <c r="D44" s="55"/>
      <c r="E44" s="56"/>
      <c r="F44" s="58"/>
      <c r="G44" s="58"/>
      <c r="H44" s="58"/>
      <c r="I44" s="58"/>
      <c r="J44" s="58"/>
      <c r="K44" s="56"/>
      <c r="L44" s="58"/>
      <c r="M44" s="56"/>
      <c r="N44" s="58"/>
      <c r="O44" s="58"/>
      <c r="P44" s="58"/>
      <c r="Q44" s="56"/>
      <c r="R44" s="62" t="s">
        <v>51</v>
      </c>
      <c r="S44" s="58"/>
      <c r="T44" s="58"/>
      <c r="U44" s="56"/>
      <c r="V44" s="58"/>
      <c r="W44" s="58"/>
      <c r="X44" s="56"/>
      <c r="Y44" s="58"/>
      <c r="Z44" s="58"/>
      <c r="AA44" s="58"/>
      <c r="AB44" s="62" t="s">
        <v>51</v>
      </c>
      <c r="AC44" s="58"/>
      <c r="AD44" s="58"/>
      <c r="AE44" s="56"/>
      <c r="AF44" s="56"/>
      <c r="AG44" s="58"/>
      <c r="AH44" s="58"/>
      <c r="AI44" s="58"/>
      <c r="AJ44" s="56"/>
      <c r="AK44" s="58"/>
      <c r="AL44" s="62" t="s">
        <v>51</v>
      </c>
      <c r="AM44" s="57"/>
      <c r="AN44" s="57"/>
      <c r="AO44" s="57"/>
      <c r="AP44" s="57"/>
      <c r="AQ44" s="65">
        <f t="shared" si="0"/>
        <v>3</v>
      </c>
      <c r="AR44" s="31">
        <v>34</v>
      </c>
      <c r="AS44" s="66">
        <f t="shared" si="2"/>
        <v>8.8235294117647065E-2</v>
      </c>
      <c r="AT44" s="59"/>
      <c r="AU44" s="59"/>
    </row>
    <row r="45" spans="1:47" ht="15" customHeight="1">
      <c r="A45" s="158"/>
      <c r="B45" s="157" t="s">
        <v>115</v>
      </c>
      <c r="C45" s="54" t="s">
        <v>86</v>
      </c>
      <c r="D45" s="55"/>
      <c r="E45" s="56"/>
      <c r="F45" s="58"/>
      <c r="G45" s="58"/>
      <c r="H45" s="58"/>
      <c r="I45" s="58"/>
      <c r="J45" s="87"/>
      <c r="K45" s="58"/>
      <c r="L45" s="62" t="s">
        <v>51</v>
      </c>
      <c r="M45" s="56"/>
      <c r="N45" s="58"/>
      <c r="O45" s="58"/>
      <c r="P45" s="87"/>
      <c r="Q45" s="56"/>
      <c r="R45" s="58"/>
      <c r="S45" s="58"/>
      <c r="T45" s="62" t="s">
        <v>51</v>
      </c>
      <c r="U45" s="56"/>
      <c r="V45" s="58"/>
      <c r="W45" s="58"/>
      <c r="X45" s="56"/>
      <c r="Y45" s="87"/>
      <c r="Z45" s="58"/>
      <c r="AA45" s="62" t="s">
        <v>51</v>
      </c>
      <c r="AB45" s="57"/>
      <c r="AC45" s="57"/>
      <c r="AD45" s="57"/>
      <c r="AE45" s="56"/>
      <c r="AF45" s="56"/>
      <c r="AG45" s="62" t="s">
        <v>51</v>
      </c>
      <c r="AH45" s="58"/>
      <c r="AI45" s="58"/>
      <c r="AJ45" s="56"/>
      <c r="AK45" s="58"/>
      <c r="AL45" s="87"/>
      <c r="AM45" s="62" t="s">
        <v>51</v>
      </c>
      <c r="AN45" s="57"/>
      <c r="AO45" s="57"/>
      <c r="AP45" s="57"/>
      <c r="AQ45" s="65">
        <f t="shared" si="0"/>
        <v>5</v>
      </c>
      <c r="AR45" s="31">
        <f t="shared" ref="AR45:AR46" si="10">34*2</f>
        <v>68</v>
      </c>
      <c r="AS45" s="66">
        <f t="shared" si="2"/>
        <v>7.3529411764705885E-2</v>
      </c>
      <c r="AT45" s="59"/>
      <c r="AU45" s="59"/>
    </row>
    <row r="46" spans="1:47" ht="15" customHeight="1">
      <c r="A46" s="158"/>
      <c r="B46" s="158"/>
      <c r="C46" s="54" t="s">
        <v>91</v>
      </c>
      <c r="D46" s="55"/>
      <c r="E46" s="56"/>
      <c r="F46" s="58"/>
      <c r="G46" s="58"/>
      <c r="H46" s="58"/>
      <c r="I46" s="56"/>
      <c r="J46" s="87"/>
      <c r="K46" s="58"/>
      <c r="L46" s="62" t="s">
        <v>51</v>
      </c>
      <c r="M46" s="56"/>
      <c r="N46" s="58"/>
      <c r="O46" s="58"/>
      <c r="P46" s="58"/>
      <c r="Q46" s="56"/>
      <c r="R46" s="58"/>
      <c r="S46" s="87"/>
      <c r="T46" s="62" t="s">
        <v>51</v>
      </c>
      <c r="U46" s="56"/>
      <c r="V46" s="58"/>
      <c r="W46" s="58"/>
      <c r="X46" s="56"/>
      <c r="Y46" s="58"/>
      <c r="Z46" s="58"/>
      <c r="AA46" s="62" t="s">
        <v>51</v>
      </c>
      <c r="AB46" s="58"/>
      <c r="AC46" s="58"/>
      <c r="AD46" s="56"/>
      <c r="AE46" s="56"/>
      <c r="AF46" s="56"/>
      <c r="AG46" s="62" t="s">
        <v>51</v>
      </c>
      <c r="AH46" s="57"/>
      <c r="AI46" s="57"/>
      <c r="AJ46" s="57"/>
      <c r="AK46" s="58"/>
      <c r="AL46" s="87"/>
      <c r="AM46" s="62" t="s">
        <v>51</v>
      </c>
      <c r="AN46" s="57"/>
      <c r="AO46" s="57"/>
      <c r="AP46" s="57"/>
      <c r="AQ46" s="65">
        <f t="shared" si="0"/>
        <v>5</v>
      </c>
      <c r="AR46" s="31">
        <f t="shared" si="10"/>
        <v>68</v>
      </c>
      <c r="AS46" s="66">
        <f t="shared" si="2"/>
        <v>7.3529411764705885E-2</v>
      </c>
      <c r="AT46" s="59"/>
      <c r="AU46" s="59"/>
    </row>
    <row r="47" spans="1:47" ht="15" customHeight="1">
      <c r="A47" s="158"/>
      <c r="B47" s="158"/>
      <c r="C47" s="54" t="s">
        <v>92</v>
      </c>
      <c r="D47" s="55"/>
      <c r="E47" s="56"/>
      <c r="F47" s="58"/>
      <c r="G47" s="58"/>
      <c r="H47" s="58"/>
      <c r="I47" s="56"/>
      <c r="J47" s="58"/>
      <c r="K47" s="58"/>
      <c r="L47" s="62" t="s">
        <v>51</v>
      </c>
      <c r="M47" s="56"/>
      <c r="N47" s="58"/>
      <c r="O47" s="58"/>
      <c r="P47" s="58"/>
      <c r="Q47" s="56"/>
      <c r="R47" s="58"/>
      <c r="S47" s="58"/>
      <c r="T47" s="62" t="s">
        <v>51</v>
      </c>
      <c r="U47" s="56"/>
      <c r="V47" s="58"/>
      <c r="W47" s="58"/>
      <c r="X47" s="56"/>
      <c r="Y47" s="58"/>
      <c r="Z47" s="58"/>
      <c r="AA47" s="62" t="s">
        <v>51</v>
      </c>
      <c r="AB47" s="58"/>
      <c r="AC47" s="58"/>
      <c r="AD47" s="56"/>
      <c r="AE47" s="56"/>
      <c r="AF47" s="56"/>
      <c r="AG47" s="62" t="s">
        <v>51</v>
      </c>
      <c r="AH47" s="57"/>
      <c r="AI47" s="57"/>
      <c r="AJ47" s="57"/>
      <c r="AK47" s="58"/>
      <c r="AL47" s="87"/>
      <c r="AM47" s="62" t="s">
        <v>51</v>
      </c>
      <c r="AN47" s="57"/>
      <c r="AO47" s="57"/>
      <c r="AP47" s="57"/>
      <c r="AQ47" s="65">
        <f t="shared" si="0"/>
        <v>5</v>
      </c>
      <c r="AR47" s="31">
        <v>68</v>
      </c>
      <c r="AS47" s="66">
        <f t="shared" si="2"/>
        <v>7.3529411764705885E-2</v>
      </c>
      <c r="AT47" s="59"/>
      <c r="AU47" s="59"/>
    </row>
    <row r="48" spans="1:47" ht="15" customHeight="1">
      <c r="A48" s="165"/>
      <c r="B48" s="159"/>
      <c r="C48" s="70" t="s">
        <v>94</v>
      </c>
      <c r="D48" s="55"/>
      <c r="E48" s="56"/>
      <c r="F48" s="58"/>
      <c r="G48" s="58"/>
      <c r="H48" s="58"/>
      <c r="I48" s="56"/>
      <c r="J48" s="58"/>
      <c r="K48" s="58"/>
      <c r="L48" s="62" t="s">
        <v>51</v>
      </c>
      <c r="M48" s="56"/>
      <c r="N48" s="58"/>
      <c r="O48" s="58"/>
      <c r="P48" s="58"/>
      <c r="Q48" s="56"/>
      <c r="R48" s="58"/>
      <c r="S48" s="58"/>
      <c r="T48" s="62" t="s">
        <v>51</v>
      </c>
      <c r="U48" s="56"/>
      <c r="V48" s="58"/>
      <c r="W48" s="58"/>
      <c r="X48" s="56"/>
      <c r="Y48" s="58"/>
      <c r="Z48" s="58"/>
      <c r="AA48" s="62" t="s">
        <v>51</v>
      </c>
      <c r="AB48" s="58"/>
      <c r="AC48" s="58"/>
      <c r="AD48" s="56"/>
      <c r="AE48" s="56"/>
      <c r="AF48" s="56"/>
      <c r="AG48" s="62" t="s">
        <v>51</v>
      </c>
      <c r="AH48" s="57"/>
      <c r="AI48" s="57"/>
      <c r="AJ48" s="57"/>
      <c r="AK48" s="58"/>
      <c r="AL48" s="87"/>
      <c r="AM48" s="62" t="s">
        <v>51</v>
      </c>
      <c r="AN48" s="57"/>
      <c r="AO48" s="57"/>
      <c r="AP48" s="57"/>
      <c r="AQ48" s="65">
        <f t="shared" si="0"/>
        <v>5</v>
      </c>
      <c r="AR48" s="83">
        <v>102</v>
      </c>
      <c r="AS48" s="66">
        <f t="shared" si="2"/>
        <v>4.9019607843137254E-2</v>
      </c>
      <c r="AT48" s="59"/>
      <c r="AU48" s="59"/>
    </row>
    <row r="49" spans="1:47" ht="20.25" customHeight="1">
      <c r="A49" s="107"/>
      <c r="B49" s="108"/>
      <c r="C49" s="108"/>
      <c r="D49" s="108"/>
      <c r="E49" s="109"/>
      <c r="F49" s="109"/>
      <c r="G49" s="109"/>
      <c r="H49" s="109"/>
      <c r="I49" s="109"/>
      <c r="J49" s="109"/>
      <c r="K49" s="109"/>
      <c r="L49" s="109"/>
      <c r="M49" s="109"/>
      <c r="N49" s="109"/>
      <c r="O49" s="109"/>
      <c r="P49" s="109"/>
      <c r="Q49" s="109"/>
      <c r="R49" s="109"/>
      <c r="S49" s="109"/>
      <c r="T49" s="109"/>
      <c r="U49" s="109"/>
      <c r="V49" s="109"/>
      <c r="W49" s="109"/>
      <c r="X49" s="109"/>
      <c r="Y49" s="109"/>
      <c r="Z49" s="109"/>
      <c r="AA49" s="109"/>
      <c r="AB49" s="109"/>
      <c r="AC49" s="109"/>
      <c r="AD49" s="109"/>
      <c r="AE49" s="109"/>
      <c r="AF49" s="109"/>
      <c r="AG49" s="109"/>
      <c r="AH49" s="109"/>
      <c r="AI49" s="109"/>
      <c r="AJ49" s="109"/>
      <c r="AK49" s="109"/>
      <c r="AL49" s="109"/>
      <c r="AM49" s="107"/>
      <c r="AN49" s="107"/>
      <c r="AO49" s="107"/>
      <c r="AP49" s="107"/>
      <c r="AQ49" s="107"/>
      <c r="AR49" s="107"/>
      <c r="AS49" s="107"/>
      <c r="AT49" s="59"/>
      <c r="AU49" s="59"/>
    </row>
    <row r="50" spans="1:47" ht="15.75" customHeight="1"/>
    <row r="51" spans="1:47" ht="15.75" customHeight="1"/>
    <row r="52" spans="1:47" ht="15.75" customHeight="1"/>
    <row r="53" spans="1:47" ht="15.75" customHeight="1"/>
    <row r="54" spans="1:47" ht="15.75" customHeight="1"/>
    <row r="55" spans="1:47" ht="15.75" customHeight="1"/>
    <row r="56" spans="1:47" ht="15.75" customHeight="1"/>
    <row r="57" spans="1:47" ht="15.75" customHeight="1"/>
    <row r="58" spans="1:47" ht="15.75" customHeight="1"/>
    <row r="59" spans="1:47" ht="15.75" customHeight="1"/>
    <row r="60" spans="1:47" ht="15.75" customHeight="1"/>
    <row r="61" spans="1:47" ht="15.75" customHeight="1"/>
    <row r="62" spans="1:47" ht="15.75" customHeight="1"/>
    <row r="63" spans="1:47" ht="15.75" customHeight="1"/>
    <row r="64" spans="1:47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</sheetData>
  <mergeCells count="46">
    <mergeCell ref="A1:E1"/>
    <mergeCell ref="E11:H11"/>
    <mergeCell ref="I11:L11"/>
    <mergeCell ref="M11:P11"/>
    <mergeCell ref="Q11:T11"/>
    <mergeCell ref="U11:W11"/>
    <mergeCell ref="AQ10:AQ12"/>
    <mergeCell ref="AR10:AR12"/>
    <mergeCell ref="AS10:AS12"/>
    <mergeCell ref="X4:AB5"/>
    <mergeCell ref="X6:AB6"/>
    <mergeCell ref="AB11:AD11"/>
    <mergeCell ref="AE11:AI11"/>
    <mergeCell ref="AJ11:AL11"/>
    <mergeCell ref="AM11:AP11"/>
    <mergeCell ref="X11:AA11"/>
    <mergeCell ref="AD6:AQ6"/>
    <mergeCell ref="AD7:AQ7"/>
    <mergeCell ref="AD8:AT8"/>
    <mergeCell ref="AC3:AM5"/>
    <mergeCell ref="E10:AP10"/>
    <mergeCell ref="B3:D3"/>
    <mergeCell ref="B4:C4"/>
    <mergeCell ref="B2:C2"/>
    <mergeCell ref="AN3:AO5"/>
    <mergeCell ref="AP4:AQ4"/>
    <mergeCell ref="AP5:AQ5"/>
    <mergeCell ref="G2:W2"/>
    <mergeCell ref="G3:W3"/>
    <mergeCell ref="X3:AB3"/>
    <mergeCell ref="G5:W7"/>
    <mergeCell ref="B37:B40"/>
    <mergeCell ref="B41:B44"/>
    <mergeCell ref="B45:B48"/>
    <mergeCell ref="A11:B12"/>
    <mergeCell ref="A7:B7"/>
    <mergeCell ref="A10:D10"/>
    <mergeCell ref="C11:C12"/>
    <mergeCell ref="A13:A48"/>
    <mergeCell ref="B13:B16"/>
    <mergeCell ref="C7:F7"/>
    <mergeCell ref="B17:B20"/>
    <mergeCell ref="B21:B24"/>
    <mergeCell ref="B25:B28"/>
    <mergeCell ref="B29:B32"/>
    <mergeCell ref="B33:B36"/>
  </mergeCells>
  <pageMargins left="0.7" right="0.7" top="0.75" bottom="0.75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10"/>
  <sheetViews>
    <sheetView workbookViewId="0"/>
  </sheetViews>
  <sheetFormatPr defaultColWidth="14.42578125" defaultRowHeight="15" customHeight="1"/>
  <cols>
    <col min="1" max="1" width="11.5703125" customWidth="1"/>
    <col min="2" max="2" width="16.28515625" customWidth="1"/>
    <col min="3" max="3" width="10.28515625" customWidth="1"/>
    <col min="4" max="4" width="9.42578125" customWidth="1"/>
    <col min="5" max="5" width="5.140625" customWidth="1"/>
    <col min="6" max="6" width="4.42578125" customWidth="1"/>
    <col min="7" max="7" width="3.85546875" customWidth="1"/>
    <col min="8" max="33" width="4.28515625" customWidth="1"/>
    <col min="34" max="34" width="4.7109375" customWidth="1"/>
    <col min="35" max="35" width="4.28515625" customWidth="1"/>
    <col min="36" max="36" width="4" customWidth="1"/>
    <col min="37" max="41" width="4.28515625" customWidth="1"/>
    <col min="42" max="42" width="5.42578125" customWidth="1"/>
    <col min="43" max="43" width="6.7109375" customWidth="1"/>
    <col min="44" max="44" width="6" customWidth="1"/>
    <col min="45" max="45" width="7.42578125" customWidth="1"/>
    <col min="46" max="46" width="13" customWidth="1"/>
    <col min="47" max="47" width="9.140625" customWidth="1"/>
  </cols>
  <sheetData>
    <row r="1" spans="1:47" ht="63" customHeight="1">
      <c r="A1" s="188" t="s">
        <v>2</v>
      </c>
      <c r="B1" s="167"/>
      <c r="C1" s="167"/>
      <c r="D1" s="167"/>
      <c r="E1" s="163"/>
      <c r="F1" s="8"/>
      <c r="G1" s="9"/>
      <c r="H1" s="8"/>
      <c r="I1" s="10"/>
      <c r="J1" s="10"/>
      <c r="K1" s="10"/>
      <c r="L1" s="11" t="s">
        <v>11</v>
      </c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3"/>
      <c r="AD1" s="13"/>
      <c r="AE1" s="10"/>
      <c r="AF1" s="10"/>
      <c r="AG1" s="10"/>
      <c r="AH1" s="10"/>
      <c r="AI1" s="10"/>
      <c r="AJ1" s="10"/>
      <c r="AK1" s="10"/>
      <c r="AL1" s="13"/>
      <c r="AM1" s="13"/>
      <c r="AN1" s="13"/>
      <c r="AO1" s="13"/>
      <c r="AP1" s="13"/>
      <c r="AQ1" s="13"/>
      <c r="AR1" s="13"/>
      <c r="AS1" s="13"/>
      <c r="AT1" s="10"/>
      <c r="AU1" s="10"/>
    </row>
    <row r="2" spans="1:47" ht="21.75" customHeight="1">
      <c r="A2" s="14" t="s">
        <v>20</v>
      </c>
      <c r="B2" s="187" t="s">
        <v>22</v>
      </c>
      <c r="C2" s="163"/>
      <c r="D2" s="15"/>
      <c r="E2" s="16"/>
      <c r="F2" s="17"/>
      <c r="G2" s="189" t="s">
        <v>25</v>
      </c>
      <c r="H2" s="167"/>
      <c r="I2" s="167"/>
      <c r="J2" s="167"/>
      <c r="K2" s="167"/>
      <c r="L2" s="167"/>
      <c r="M2" s="167"/>
      <c r="N2" s="167"/>
      <c r="O2" s="167"/>
      <c r="P2" s="167"/>
      <c r="Q2" s="167"/>
      <c r="R2" s="167"/>
      <c r="S2" s="167"/>
      <c r="T2" s="167"/>
      <c r="U2" s="167"/>
      <c r="V2" s="167"/>
      <c r="W2" s="163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6"/>
      <c r="AJ2" s="16"/>
      <c r="AK2" s="16"/>
      <c r="AL2" s="19"/>
      <c r="AM2" s="19"/>
      <c r="AN2" s="19"/>
      <c r="AO2" s="20"/>
      <c r="AP2" s="20"/>
      <c r="AQ2" s="20"/>
      <c r="AR2" s="20"/>
      <c r="AS2" s="20"/>
      <c r="AT2" s="16"/>
      <c r="AU2" s="16"/>
    </row>
    <row r="3" spans="1:47" ht="40.5" customHeight="1">
      <c r="A3" s="14" t="s">
        <v>31</v>
      </c>
      <c r="B3" s="169" t="s">
        <v>32</v>
      </c>
      <c r="C3" s="167"/>
      <c r="D3" s="163"/>
      <c r="E3" s="21"/>
      <c r="F3" s="21"/>
      <c r="G3" s="190" t="s">
        <v>33</v>
      </c>
      <c r="H3" s="167"/>
      <c r="I3" s="167"/>
      <c r="J3" s="167"/>
      <c r="K3" s="167"/>
      <c r="L3" s="167"/>
      <c r="M3" s="167"/>
      <c r="N3" s="167"/>
      <c r="O3" s="167"/>
      <c r="P3" s="167"/>
      <c r="Q3" s="167"/>
      <c r="R3" s="167"/>
      <c r="S3" s="167"/>
      <c r="T3" s="167"/>
      <c r="U3" s="167"/>
      <c r="V3" s="167"/>
      <c r="W3" s="163"/>
      <c r="X3" s="182" t="s">
        <v>34</v>
      </c>
      <c r="Y3" s="167"/>
      <c r="Z3" s="167"/>
      <c r="AA3" s="167"/>
      <c r="AB3" s="163"/>
      <c r="AC3" s="191" t="s">
        <v>35</v>
      </c>
      <c r="AD3" s="161"/>
      <c r="AE3" s="161"/>
      <c r="AF3" s="161"/>
      <c r="AG3" s="161"/>
      <c r="AH3" s="161"/>
      <c r="AI3" s="161"/>
      <c r="AJ3" s="161"/>
      <c r="AK3" s="161"/>
      <c r="AL3" s="161"/>
      <c r="AM3" s="171"/>
      <c r="AN3" s="170" t="s">
        <v>36</v>
      </c>
      <c r="AO3" s="171"/>
      <c r="AP3" s="22" t="s">
        <v>37</v>
      </c>
      <c r="AQ3" s="22"/>
      <c r="AR3" s="23"/>
      <c r="AS3" s="16"/>
      <c r="AT3" s="16"/>
      <c r="AU3" s="24"/>
    </row>
    <row r="4" spans="1:47" ht="22.5" customHeight="1">
      <c r="A4" s="16"/>
      <c r="B4" s="160" t="s">
        <v>38</v>
      </c>
      <c r="C4" s="161"/>
      <c r="D4" s="16"/>
      <c r="E4" s="16"/>
      <c r="F4" s="25"/>
      <c r="G4" s="26" t="s">
        <v>39</v>
      </c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180" t="s">
        <v>88</v>
      </c>
      <c r="Y4" s="161"/>
      <c r="Z4" s="161"/>
      <c r="AA4" s="161"/>
      <c r="AB4" s="171"/>
      <c r="AC4" s="172"/>
      <c r="AD4" s="192"/>
      <c r="AE4" s="192"/>
      <c r="AF4" s="192"/>
      <c r="AG4" s="192"/>
      <c r="AH4" s="192"/>
      <c r="AI4" s="192"/>
      <c r="AJ4" s="192"/>
      <c r="AK4" s="192"/>
      <c r="AL4" s="192"/>
      <c r="AM4" s="173"/>
      <c r="AN4" s="172"/>
      <c r="AO4" s="173"/>
      <c r="AP4" s="176" t="s">
        <v>43</v>
      </c>
      <c r="AQ4" s="163"/>
      <c r="AR4" s="16"/>
      <c r="AS4" s="16"/>
      <c r="AT4" s="16"/>
      <c r="AU4" s="24"/>
    </row>
    <row r="5" spans="1:47" ht="42.75" customHeight="1">
      <c r="A5" s="28" t="s">
        <v>44</v>
      </c>
      <c r="B5" s="29" t="s">
        <v>45</v>
      </c>
      <c r="C5" s="30" t="s">
        <v>46</v>
      </c>
      <c r="D5" s="31"/>
      <c r="E5" s="16"/>
      <c r="F5" s="25"/>
      <c r="G5" s="193" t="s">
        <v>47</v>
      </c>
      <c r="H5" s="161"/>
      <c r="I5" s="161"/>
      <c r="J5" s="161"/>
      <c r="K5" s="161"/>
      <c r="L5" s="161"/>
      <c r="M5" s="161"/>
      <c r="N5" s="161"/>
      <c r="O5" s="161"/>
      <c r="P5" s="161"/>
      <c r="Q5" s="161"/>
      <c r="R5" s="161"/>
      <c r="S5" s="161"/>
      <c r="T5" s="161"/>
      <c r="U5" s="161"/>
      <c r="V5" s="161"/>
      <c r="W5" s="171"/>
      <c r="X5" s="174"/>
      <c r="Y5" s="181"/>
      <c r="Z5" s="181"/>
      <c r="AA5" s="181"/>
      <c r="AB5" s="175"/>
      <c r="AC5" s="174"/>
      <c r="AD5" s="181"/>
      <c r="AE5" s="181"/>
      <c r="AF5" s="181"/>
      <c r="AG5" s="181"/>
      <c r="AH5" s="181"/>
      <c r="AI5" s="181"/>
      <c r="AJ5" s="181"/>
      <c r="AK5" s="181"/>
      <c r="AL5" s="181"/>
      <c r="AM5" s="175"/>
      <c r="AN5" s="174"/>
      <c r="AO5" s="175"/>
      <c r="AP5" s="177" t="s">
        <v>31</v>
      </c>
      <c r="AQ5" s="163"/>
      <c r="AR5" s="16"/>
      <c r="AS5" s="16"/>
      <c r="AT5" s="16"/>
      <c r="AU5" s="24"/>
    </row>
    <row r="6" spans="1:47" ht="35.25" customHeight="1">
      <c r="A6" s="32" t="s">
        <v>48</v>
      </c>
      <c r="B6" s="33">
        <v>46276</v>
      </c>
      <c r="C6" s="30" t="s">
        <v>49</v>
      </c>
      <c r="D6" s="34"/>
      <c r="E6" s="35"/>
      <c r="F6" s="36"/>
      <c r="G6" s="172"/>
      <c r="H6" s="192"/>
      <c r="I6" s="192"/>
      <c r="J6" s="192"/>
      <c r="K6" s="192"/>
      <c r="L6" s="192"/>
      <c r="M6" s="192"/>
      <c r="N6" s="192"/>
      <c r="O6" s="192"/>
      <c r="P6" s="192"/>
      <c r="Q6" s="192"/>
      <c r="R6" s="192"/>
      <c r="S6" s="192"/>
      <c r="T6" s="192"/>
      <c r="U6" s="192"/>
      <c r="V6" s="192"/>
      <c r="W6" s="173"/>
      <c r="X6" s="182" t="s">
        <v>50</v>
      </c>
      <c r="Y6" s="167"/>
      <c r="Z6" s="167"/>
      <c r="AA6" s="167"/>
      <c r="AB6" s="163"/>
      <c r="AC6" s="37" t="s">
        <v>51</v>
      </c>
      <c r="AD6" s="183" t="s">
        <v>52</v>
      </c>
      <c r="AE6" s="167"/>
      <c r="AF6" s="167"/>
      <c r="AG6" s="167"/>
      <c r="AH6" s="167"/>
      <c r="AI6" s="167"/>
      <c r="AJ6" s="167"/>
      <c r="AK6" s="167"/>
      <c r="AL6" s="167"/>
      <c r="AM6" s="167"/>
      <c r="AN6" s="167"/>
      <c r="AO6" s="167"/>
      <c r="AP6" s="167"/>
      <c r="AQ6" s="163"/>
      <c r="AR6" s="16"/>
      <c r="AS6" s="16"/>
      <c r="AT6" s="16"/>
      <c r="AU6" s="16"/>
    </row>
    <row r="7" spans="1:47" ht="26.25" customHeight="1">
      <c r="A7" s="162" t="s">
        <v>53</v>
      </c>
      <c r="B7" s="163"/>
      <c r="C7" s="195" t="s">
        <v>54</v>
      </c>
      <c r="D7" s="167"/>
      <c r="E7" s="167"/>
      <c r="F7" s="163"/>
      <c r="G7" s="174"/>
      <c r="H7" s="181"/>
      <c r="I7" s="181"/>
      <c r="J7" s="181"/>
      <c r="K7" s="181"/>
      <c r="L7" s="181"/>
      <c r="M7" s="181"/>
      <c r="N7" s="181"/>
      <c r="O7" s="181"/>
      <c r="P7" s="181"/>
      <c r="Q7" s="181"/>
      <c r="R7" s="181"/>
      <c r="S7" s="181"/>
      <c r="T7" s="181"/>
      <c r="U7" s="181"/>
      <c r="V7" s="181"/>
      <c r="W7" s="175"/>
      <c r="X7" s="16"/>
      <c r="Y7" s="38"/>
      <c r="Z7" s="39"/>
      <c r="AA7" s="16"/>
      <c r="AB7" s="40"/>
      <c r="AC7" s="41" t="s">
        <v>55</v>
      </c>
      <c r="AD7" s="183" t="s">
        <v>95</v>
      </c>
      <c r="AE7" s="167"/>
      <c r="AF7" s="167"/>
      <c r="AG7" s="167"/>
      <c r="AH7" s="167"/>
      <c r="AI7" s="167"/>
      <c r="AJ7" s="167"/>
      <c r="AK7" s="167"/>
      <c r="AL7" s="167"/>
      <c r="AM7" s="167"/>
      <c r="AN7" s="167"/>
      <c r="AO7" s="167"/>
      <c r="AP7" s="167"/>
      <c r="AQ7" s="163"/>
      <c r="AR7" s="42"/>
      <c r="AS7" s="43"/>
      <c r="AT7" s="16"/>
      <c r="AU7" s="16"/>
    </row>
    <row r="8" spans="1:47" ht="22.5" customHeight="1">
      <c r="A8" s="43"/>
      <c r="B8" s="43"/>
      <c r="C8" s="44"/>
      <c r="D8" s="45"/>
      <c r="E8" s="45"/>
      <c r="F8" s="45"/>
      <c r="G8" s="46"/>
      <c r="H8" s="46"/>
      <c r="I8" s="43"/>
      <c r="J8" s="43"/>
      <c r="K8" s="43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43"/>
      <c r="Y8" s="43"/>
      <c r="Z8" s="47"/>
      <c r="AA8" s="47"/>
      <c r="AB8" s="48"/>
      <c r="AC8" s="49" t="s">
        <v>59</v>
      </c>
      <c r="AD8" s="169" t="s">
        <v>99</v>
      </c>
      <c r="AE8" s="167"/>
      <c r="AF8" s="167"/>
      <c r="AG8" s="167"/>
      <c r="AH8" s="167"/>
      <c r="AI8" s="167"/>
      <c r="AJ8" s="167"/>
      <c r="AK8" s="167"/>
      <c r="AL8" s="167"/>
      <c r="AM8" s="167"/>
      <c r="AN8" s="167"/>
      <c r="AO8" s="167"/>
      <c r="AP8" s="167"/>
      <c r="AQ8" s="167"/>
      <c r="AR8" s="167"/>
      <c r="AS8" s="167"/>
      <c r="AT8" s="163"/>
      <c r="AU8" s="16"/>
    </row>
    <row r="10" spans="1:47" ht="123" customHeight="1">
      <c r="A10" s="198" t="s">
        <v>100</v>
      </c>
      <c r="B10" s="167"/>
      <c r="C10" s="167"/>
      <c r="D10" s="163"/>
      <c r="E10" s="197" t="s">
        <v>63</v>
      </c>
      <c r="F10" s="167"/>
      <c r="G10" s="167"/>
      <c r="H10" s="167"/>
      <c r="I10" s="167"/>
      <c r="J10" s="167"/>
      <c r="K10" s="167"/>
      <c r="L10" s="167"/>
      <c r="M10" s="167"/>
      <c r="N10" s="167"/>
      <c r="O10" s="167"/>
      <c r="P10" s="167"/>
      <c r="Q10" s="167"/>
      <c r="R10" s="167"/>
      <c r="S10" s="167"/>
      <c r="T10" s="167"/>
      <c r="U10" s="167"/>
      <c r="V10" s="167"/>
      <c r="W10" s="167"/>
      <c r="X10" s="167"/>
      <c r="Y10" s="167"/>
      <c r="Z10" s="167"/>
      <c r="AA10" s="167"/>
      <c r="AB10" s="167"/>
      <c r="AC10" s="167"/>
      <c r="AD10" s="167"/>
      <c r="AE10" s="167"/>
      <c r="AF10" s="167"/>
      <c r="AG10" s="167"/>
      <c r="AH10" s="167"/>
      <c r="AI10" s="167"/>
      <c r="AJ10" s="167"/>
      <c r="AK10" s="167"/>
      <c r="AL10" s="167"/>
      <c r="AM10" s="167"/>
      <c r="AN10" s="167"/>
      <c r="AO10" s="167"/>
      <c r="AP10" s="163"/>
      <c r="AQ10" s="178" t="s">
        <v>67</v>
      </c>
      <c r="AR10" s="178" t="s">
        <v>68</v>
      </c>
      <c r="AS10" s="179" t="s">
        <v>69</v>
      </c>
      <c r="AT10" s="59"/>
      <c r="AU10" s="59"/>
    </row>
    <row r="11" spans="1:47">
      <c r="A11" s="186" t="s">
        <v>70</v>
      </c>
      <c r="B11" s="171"/>
      <c r="C11" s="157" t="s">
        <v>71</v>
      </c>
      <c r="D11" s="50" t="s">
        <v>72</v>
      </c>
      <c r="E11" s="184" t="s">
        <v>73</v>
      </c>
      <c r="F11" s="167"/>
      <c r="G11" s="167"/>
      <c r="H11" s="163"/>
      <c r="I11" s="184" t="s">
        <v>74</v>
      </c>
      <c r="J11" s="167"/>
      <c r="K11" s="167"/>
      <c r="L11" s="163"/>
      <c r="M11" s="184" t="s">
        <v>75</v>
      </c>
      <c r="N11" s="167"/>
      <c r="O11" s="167"/>
      <c r="P11" s="163"/>
      <c r="Q11" s="184" t="s">
        <v>76</v>
      </c>
      <c r="R11" s="167"/>
      <c r="S11" s="167"/>
      <c r="T11" s="163"/>
      <c r="U11" s="184" t="s">
        <v>77</v>
      </c>
      <c r="V11" s="167"/>
      <c r="W11" s="163"/>
      <c r="X11" s="184" t="s">
        <v>78</v>
      </c>
      <c r="Y11" s="167"/>
      <c r="Z11" s="167"/>
      <c r="AA11" s="163"/>
      <c r="AB11" s="184" t="s">
        <v>79</v>
      </c>
      <c r="AC11" s="167"/>
      <c r="AD11" s="163"/>
      <c r="AE11" s="184" t="s">
        <v>80</v>
      </c>
      <c r="AF11" s="167"/>
      <c r="AG11" s="167"/>
      <c r="AH11" s="167"/>
      <c r="AI11" s="163"/>
      <c r="AJ11" s="184" t="s">
        <v>81</v>
      </c>
      <c r="AK11" s="167"/>
      <c r="AL11" s="163"/>
      <c r="AM11" s="184" t="s">
        <v>82</v>
      </c>
      <c r="AN11" s="167"/>
      <c r="AO11" s="167"/>
      <c r="AP11" s="163"/>
      <c r="AQ11" s="158"/>
      <c r="AR11" s="158"/>
      <c r="AS11" s="158"/>
      <c r="AT11" s="59"/>
      <c r="AU11" s="59"/>
    </row>
    <row r="12" spans="1:47">
      <c r="A12" s="174"/>
      <c r="B12" s="175"/>
      <c r="C12" s="159"/>
      <c r="D12" s="50" t="s">
        <v>83</v>
      </c>
      <c r="E12" s="52">
        <v>1</v>
      </c>
      <c r="F12" s="52">
        <v>2</v>
      </c>
      <c r="G12" s="52">
        <v>3</v>
      </c>
      <c r="H12" s="52">
        <v>4</v>
      </c>
      <c r="I12" s="52">
        <v>5</v>
      </c>
      <c r="J12" s="52">
        <v>6</v>
      </c>
      <c r="K12" s="52">
        <v>7</v>
      </c>
      <c r="L12" s="52">
        <v>8</v>
      </c>
      <c r="M12" s="52">
        <v>9</v>
      </c>
      <c r="N12" s="52">
        <v>10</v>
      </c>
      <c r="O12" s="52">
        <v>11</v>
      </c>
      <c r="P12" s="52">
        <v>12</v>
      </c>
      <c r="Q12" s="52">
        <v>13</v>
      </c>
      <c r="R12" s="52">
        <v>14</v>
      </c>
      <c r="S12" s="52">
        <v>15</v>
      </c>
      <c r="T12" s="52">
        <v>16</v>
      </c>
      <c r="U12" s="52">
        <v>17</v>
      </c>
      <c r="V12" s="52">
        <v>18</v>
      </c>
      <c r="W12" s="52">
        <v>19</v>
      </c>
      <c r="X12" s="52">
        <v>20</v>
      </c>
      <c r="Y12" s="52">
        <v>21</v>
      </c>
      <c r="Z12" s="52">
        <v>22</v>
      </c>
      <c r="AA12" s="52">
        <v>23</v>
      </c>
      <c r="AB12" s="52">
        <v>24</v>
      </c>
      <c r="AC12" s="52">
        <v>25</v>
      </c>
      <c r="AD12" s="52">
        <v>26</v>
      </c>
      <c r="AE12" s="52">
        <v>27</v>
      </c>
      <c r="AF12" s="52">
        <v>28</v>
      </c>
      <c r="AG12" s="52">
        <v>29</v>
      </c>
      <c r="AH12" s="52">
        <v>30</v>
      </c>
      <c r="AI12" s="52">
        <v>31</v>
      </c>
      <c r="AJ12" s="52">
        <v>32</v>
      </c>
      <c r="AK12" s="52">
        <v>33</v>
      </c>
      <c r="AL12" s="53">
        <v>34</v>
      </c>
      <c r="AM12" s="52">
        <v>35</v>
      </c>
      <c r="AN12" s="52">
        <v>36</v>
      </c>
      <c r="AO12" s="52">
        <v>37</v>
      </c>
      <c r="AP12" s="52">
        <v>38</v>
      </c>
      <c r="AQ12" s="159"/>
      <c r="AR12" s="159"/>
      <c r="AS12" s="159"/>
      <c r="AT12" s="59"/>
      <c r="AU12" s="59"/>
    </row>
    <row r="13" spans="1:47" ht="12.75" customHeight="1">
      <c r="A13" s="164" t="s">
        <v>84</v>
      </c>
      <c r="B13" s="157" t="s">
        <v>85</v>
      </c>
      <c r="C13" s="54" t="s">
        <v>106</v>
      </c>
      <c r="D13" s="72"/>
      <c r="E13" s="75"/>
      <c r="F13" s="75"/>
      <c r="G13" s="75"/>
      <c r="H13" s="37" t="s">
        <v>51</v>
      </c>
      <c r="I13" s="75"/>
      <c r="J13" s="75"/>
      <c r="K13" s="75"/>
      <c r="L13" s="37" t="s">
        <v>51</v>
      </c>
      <c r="M13" s="75"/>
      <c r="N13" s="75"/>
      <c r="O13" s="75"/>
      <c r="P13" s="37" t="s">
        <v>51</v>
      </c>
      <c r="Q13" s="75"/>
      <c r="R13" s="75"/>
      <c r="S13" s="75"/>
      <c r="T13" s="37" t="s">
        <v>51</v>
      </c>
      <c r="U13" s="75"/>
      <c r="V13" s="75"/>
      <c r="W13" s="75"/>
      <c r="X13" s="75"/>
      <c r="Y13" s="37" t="s">
        <v>51</v>
      </c>
      <c r="Z13" s="75"/>
      <c r="AA13" s="75"/>
      <c r="AB13" s="75"/>
      <c r="AC13" s="76" t="s">
        <v>51</v>
      </c>
      <c r="AD13" s="75"/>
      <c r="AE13" s="75"/>
      <c r="AF13" s="75"/>
      <c r="AG13" s="75"/>
      <c r="AH13" s="49" t="s">
        <v>59</v>
      </c>
      <c r="AI13" s="75"/>
      <c r="AJ13" s="75"/>
      <c r="AK13" s="75"/>
      <c r="AL13" s="75"/>
      <c r="AM13" s="77"/>
      <c r="AN13" s="77"/>
      <c r="AO13" s="77"/>
      <c r="AP13" s="77"/>
      <c r="AQ13" s="65">
        <f t="shared" ref="AQ13:AQ62" si="0">COUNTA(E13:AP13)</f>
        <v>7</v>
      </c>
      <c r="AR13" s="31">
        <f t="shared" ref="AR13:AR14" si="1">34*5</f>
        <v>170</v>
      </c>
      <c r="AS13" s="79">
        <f t="shared" ref="AS13:AS62" si="2">AQ13/AR13</f>
        <v>4.1176470588235294E-2</v>
      </c>
      <c r="AT13" s="16"/>
      <c r="AU13" s="16"/>
    </row>
    <row r="14" spans="1:47" ht="12.75" customHeight="1">
      <c r="A14" s="158"/>
      <c r="B14" s="158"/>
      <c r="C14" s="54" t="s">
        <v>107</v>
      </c>
      <c r="D14" s="72"/>
      <c r="E14" s="75"/>
      <c r="F14" s="75"/>
      <c r="G14" s="75"/>
      <c r="H14" s="37" t="s">
        <v>51</v>
      </c>
      <c r="I14" s="75"/>
      <c r="J14" s="75"/>
      <c r="K14" s="75"/>
      <c r="L14" s="37" t="s">
        <v>51</v>
      </c>
      <c r="M14" s="75"/>
      <c r="N14" s="75"/>
      <c r="O14" s="75"/>
      <c r="P14" s="37" t="s">
        <v>51</v>
      </c>
      <c r="Q14" s="75"/>
      <c r="R14" s="75"/>
      <c r="S14" s="75"/>
      <c r="T14" s="37" t="s">
        <v>51</v>
      </c>
      <c r="U14" s="75"/>
      <c r="V14" s="75"/>
      <c r="W14" s="75"/>
      <c r="X14" s="75"/>
      <c r="Y14" s="37" t="s">
        <v>51</v>
      </c>
      <c r="Z14" s="75"/>
      <c r="AA14" s="75"/>
      <c r="AB14" s="75"/>
      <c r="AC14" s="76" t="s">
        <v>51</v>
      </c>
      <c r="AD14" s="75"/>
      <c r="AE14" s="75"/>
      <c r="AF14" s="75"/>
      <c r="AG14" s="75"/>
      <c r="AH14" s="49" t="s">
        <v>59</v>
      </c>
      <c r="AI14" s="75"/>
      <c r="AJ14" s="75"/>
      <c r="AK14" s="75"/>
      <c r="AL14" s="75"/>
      <c r="AM14" s="77"/>
      <c r="AN14" s="77"/>
      <c r="AO14" s="77"/>
      <c r="AP14" s="77"/>
      <c r="AQ14" s="65">
        <f t="shared" si="0"/>
        <v>7</v>
      </c>
      <c r="AR14" s="31">
        <f t="shared" si="1"/>
        <v>170</v>
      </c>
      <c r="AS14" s="79">
        <f t="shared" si="2"/>
        <v>4.1176470588235294E-2</v>
      </c>
      <c r="AT14" s="16"/>
      <c r="AU14" s="16"/>
    </row>
    <row r="15" spans="1:47" ht="12.75" customHeight="1">
      <c r="A15" s="158"/>
      <c r="B15" s="158"/>
      <c r="C15" s="54" t="s">
        <v>109</v>
      </c>
      <c r="D15" s="72"/>
      <c r="E15" s="75"/>
      <c r="F15" s="75"/>
      <c r="G15" s="75"/>
      <c r="H15" s="37" t="s">
        <v>51</v>
      </c>
      <c r="I15" s="75"/>
      <c r="J15" s="75"/>
      <c r="K15" s="75"/>
      <c r="L15" s="37" t="s">
        <v>51</v>
      </c>
      <c r="M15" s="75"/>
      <c r="N15" s="75"/>
      <c r="O15" s="75"/>
      <c r="P15" s="37" t="s">
        <v>51</v>
      </c>
      <c r="Q15" s="75"/>
      <c r="R15" s="75"/>
      <c r="S15" s="75"/>
      <c r="T15" s="37" t="s">
        <v>51</v>
      </c>
      <c r="U15" s="75"/>
      <c r="V15" s="75"/>
      <c r="W15" s="75"/>
      <c r="X15" s="75"/>
      <c r="Y15" s="37" t="s">
        <v>51</v>
      </c>
      <c r="Z15" s="75"/>
      <c r="AA15" s="75"/>
      <c r="AB15" s="75"/>
      <c r="AC15" s="76" t="s">
        <v>51</v>
      </c>
      <c r="AD15" s="75"/>
      <c r="AE15" s="75"/>
      <c r="AF15" s="75"/>
      <c r="AG15" s="75"/>
      <c r="AH15" s="49" t="s">
        <v>59</v>
      </c>
      <c r="AI15" s="75"/>
      <c r="AJ15" s="75"/>
      <c r="AK15" s="75"/>
      <c r="AL15" s="75"/>
      <c r="AM15" s="77"/>
      <c r="AN15" s="77"/>
      <c r="AO15" s="77"/>
      <c r="AP15" s="77"/>
      <c r="AQ15" s="65">
        <f t="shared" si="0"/>
        <v>7</v>
      </c>
      <c r="AR15" s="31">
        <v>170</v>
      </c>
      <c r="AS15" s="79">
        <f t="shared" si="2"/>
        <v>4.1176470588235294E-2</v>
      </c>
      <c r="AT15" s="16"/>
      <c r="AU15" s="16"/>
    </row>
    <row r="16" spans="1:47" ht="12.75" customHeight="1">
      <c r="A16" s="158"/>
      <c r="B16" s="158"/>
      <c r="C16" s="54" t="s">
        <v>110</v>
      </c>
      <c r="D16" s="72"/>
      <c r="E16" s="75"/>
      <c r="F16" s="75"/>
      <c r="G16" s="75"/>
      <c r="H16" s="37" t="s">
        <v>51</v>
      </c>
      <c r="I16" s="75"/>
      <c r="J16" s="75"/>
      <c r="K16" s="75"/>
      <c r="L16" s="37" t="s">
        <v>51</v>
      </c>
      <c r="M16" s="75"/>
      <c r="N16" s="75"/>
      <c r="O16" s="75"/>
      <c r="P16" s="37" t="s">
        <v>51</v>
      </c>
      <c r="Q16" s="75"/>
      <c r="R16" s="75"/>
      <c r="S16" s="75"/>
      <c r="T16" s="37" t="s">
        <v>51</v>
      </c>
      <c r="U16" s="75"/>
      <c r="V16" s="75"/>
      <c r="W16" s="75"/>
      <c r="X16" s="75"/>
      <c r="Y16" s="37" t="s">
        <v>51</v>
      </c>
      <c r="Z16" s="75"/>
      <c r="AA16" s="75"/>
      <c r="AB16" s="75"/>
      <c r="AC16" s="76" t="s">
        <v>51</v>
      </c>
      <c r="AD16" s="75"/>
      <c r="AE16" s="75"/>
      <c r="AF16" s="75"/>
      <c r="AG16" s="75"/>
      <c r="AH16" s="49" t="s">
        <v>59</v>
      </c>
      <c r="AI16" s="75"/>
      <c r="AJ16" s="75"/>
      <c r="AK16" s="75"/>
      <c r="AL16" s="75"/>
      <c r="AM16" s="77"/>
      <c r="AN16" s="77"/>
      <c r="AO16" s="77"/>
      <c r="AP16" s="77"/>
      <c r="AQ16" s="65">
        <f t="shared" si="0"/>
        <v>7</v>
      </c>
      <c r="AR16" s="31">
        <f t="shared" ref="AR16:AR18" si="3">34*5</f>
        <v>170</v>
      </c>
      <c r="AS16" s="79">
        <f t="shared" si="2"/>
        <v>4.1176470588235294E-2</v>
      </c>
      <c r="AT16" s="16"/>
      <c r="AU16" s="16"/>
    </row>
    <row r="17" spans="1:47" ht="12.75" customHeight="1">
      <c r="A17" s="158"/>
      <c r="B17" s="159"/>
      <c r="C17" s="80" t="s">
        <v>111</v>
      </c>
      <c r="D17" s="72"/>
      <c r="E17" s="75"/>
      <c r="F17" s="75"/>
      <c r="G17" s="75"/>
      <c r="H17" s="37" t="s">
        <v>51</v>
      </c>
      <c r="I17" s="75"/>
      <c r="J17" s="75"/>
      <c r="K17" s="75"/>
      <c r="L17" s="37" t="s">
        <v>51</v>
      </c>
      <c r="M17" s="75"/>
      <c r="N17" s="75"/>
      <c r="O17" s="75"/>
      <c r="P17" s="37" t="s">
        <v>51</v>
      </c>
      <c r="Q17" s="75"/>
      <c r="R17" s="75"/>
      <c r="S17" s="75"/>
      <c r="T17" s="37" t="s">
        <v>51</v>
      </c>
      <c r="U17" s="75"/>
      <c r="V17" s="75"/>
      <c r="W17" s="75"/>
      <c r="X17" s="75"/>
      <c r="Y17" s="37" t="s">
        <v>51</v>
      </c>
      <c r="Z17" s="75"/>
      <c r="AA17" s="75"/>
      <c r="AB17" s="75"/>
      <c r="AC17" s="76" t="s">
        <v>51</v>
      </c>
      <c r="AD17" s="75"/>
      <c r="AE17" s="75"/>
      <c r="AF17" s="75"/>
      <c r="AG17" s="75"/>
      <c r="AH17" s="82"/>
      <c r="AI17" s="75"/>
      <c r="AJ17" s="75"/>
      <c r="AK17" s="75"/>
      <c r="AL17" s="75"/>
      <c r="AM17" s="77"/>
      <c r="AN17" s="77"/>
      <c r="AO17" s="77"/>
      <c r="AP17" s="77"/>
      <c r="AQ17" s="65">
        <f t="shared" si="0"/>
        <v>6</v>
      </c>
      <c r="AR17" s="31">
        <f t="shared" si="3"/>
        <v>170</v>
      </c>
      <c r="AS17" s="79">
        <f t="shared" si="2"/>
        <v>3.5294117647058823E-2</v>
      </c>
      <c r="AT17" s="16"/>
      <c r="AU17" s="16"/>
    </row>
    <row r="18" spans="1:47" ht="12.75" customHeight="1">
      <c r="A18" s="158"/>
      <c r="B18" s="157" t="s">
        <v>96</v>
      </c>
      <c r="C18" s="84" t="s">
        <v>106</v>
      </c>
      <c r="D18" s="72"/>
      <c r="E18" s="75"/>
      <c r="F18" s="75"/>
      <c r="G18" s="75"/>
      <c r="H18" s="37" t="s">
        <v>51</v>
      </c>
      <c r="I18" s="75"/>
      <c r="J18" s="75"/>
      <c r="K18" s="75"/>
      <c r="L18" s="37" t="s">
        <v>51</v>
      </c>
      <c r="M18" s="75"/>
      <c r="N18" s="75"/>
      <c r="O18" s="75"/>
      <c r="P18" s="37" t="s">
        <v>51</v>
      </c>
      <c r="Q18" s="75"/>
      <c r="R18" s="75"/>
      <c r="S18" s="75"/>
      <c r="T18" s="37" t="s">
        <v>51</v>
      </c>
      <c r="U18" s="75"/>
      <c r="V18" s="75"/>
      <c r="W18" s="75"/>
      <c r="X18" s="75"/>
      <c r="Y18" s="37" t="s">
        <v>51</v>
      </c>
      <c r="Z18" s="75"/>
      <c r="AA18" s="75"/>
      <c r="AB18" s="75"/>
      <c r="AC18" s="76" t="s">
        <v>51</v>
      </c>
      <c r="AD18" s="75"/>
      <c r="AE18" s="75"/>
      <c r="AF18" s="75"/>
      <c r="AG18" s="75"/>
      <c r="AH18" s="49" t="s">
        <v>59</v>
      </c>
      <c r="AI18" s="75"/>
      <c r="AJ18" s="75"/>
      <c r="AK18" s="75"/>
      <c r="AL18" s="75"/>
      <c r="AM18" s="77"/>
      <c r="AN18" s="77"/>
      <c r="AO18" s="77"/>
      <c r="AP18" s="77"/>
      <c r="AQ18" s="65">
        <f t="shared" si="0"/>
        <v>7</v>
      </c>
      <c r="AR18" s="31">
        <f t="shared" si="3"/>
        <v>170</v>
      </c>
      <c r="AS18" s="79">
        <f t="shared" si="2"/>
        <v>4.1176470588235294E-2</v>
      </c>
      <c r="AT18" s="16"/>
      <c r="AU18" s="16"/>
    </row>
    <row r="19" spans="1:47" ht="12.75" customHeight="1">
      <c r="A19" s="158"/>
      <c r="B19" s="158"/>
      <c r="C19" s="54" t="s">
        <v>107</v>
      </c>
      <c r="D19" s="72"/>
      <c r="E19" s="75"/>
      <c r="F19" s="75"/>
      <c r="G19" s="75"/>
      <c r="H19" s="37" t="s">
        <v>51</v>
      </c>
      <c r="I19" s="75"/>
      <c r="J19" s="75"/>
      <c r="K19" s="75"/>
      <c r="L19" s="37" t="s">
        <v>51</v>
      </c>
      <c r="M19" s="75"/>
      <c r="N19" s="75"/>
      <c r="O19" s="75"/>
      <c r="P19" s="37" t="s">
        <v>51</v>
      </c>
      <c r="Q19" s="75"/>
      <c r="R19" s="75"/>
      <c r="S19" s="75"/>
      <c r="T19" s="37" t="s">
        <v>51</v>
      </c>
      <c r="U19" s="75"/>
      <c r="V19" s="75"/>
      <c r="W19" s="75"/>
      <c r="X19" s="75"/>
      <c r="Y19" s="37" t="s">
        <v>51</v>
      </c>
      <c r="Z19" s="75"/>
      <c r="AA19" s="75"/>
      <c r="AB19" s="75"/>
      <c r="AC19" s="76" t="s">
        <v>51</v>
      </c>
      <c r="AD19" s="75"/>
      <c r="AE19" s="75"/>
      <c r="AF19" s="75"/>
      <c r="AG19" s="75"/>
      <c r="AH19" s="49" t="s">
        <v>59</v>
      </c>
      <c r="AI19" s="75"/>
      <c r="AJ19" s="75"/>
      <c r="AK19" s="75"/>
      <c r="AL19" s="75"/>
      <c r="AM19" s="77"/>
      <c r="AN19" s="77"/>
      <c r="AO19" s="77"/>
      <c r="AP19" s="77"/>
      <c r="AQ19" s="65">
        <f t="shared" si="0"/>
        <v>7</v>
      </c>
      <c r="AR19" s="31">
        <f>34*4</f>
        <v>136</v>
      </c>
      <c r="AS19" s="79">
        <f t="shared" si="2"/>
        <v>5.1470588235294115E-2</v>
      </c>
      <c r="AT19" s="16"/>
      <c r="AU19" s="16"/>
    </row>
    <row r="20" spans="1:47" ht="12.75" customHeight="1">
      <c r="A20" s="158"/>
      <c r="B20" s="158"/>
      <c r="C20" s="54" t="s">
        <v>109</v>
      </c>
      <c r="D20" s="72"/>
      <c r="E20" s="75"/>
      <c r="F20" s="75"/>
      <c r="G20" s="75"/>
      <c r="H20" s="37" t="s">
        <v>51</v>
      </c>
      <c r="I20" s="75"/>
      <c r="J20" s="75"/>
      <c r="K20" s="75"/>
      <c r="L20" s="37" t="s">
        <v>51</v>
      </c>
      <c r="M20" s="75"/>
      <c r="N20" s="75"/>
      <c r="O20" s="75"/>
      <c r="P20" s="37" t="s">
        <v>51</v>
      </c>
      <c r="Q20" s="75"/>
      <c r="R20" s="75"/>
      <c r="S20" s="75"/>
      <c r="T20" s="37" t="s">
        <v>51</v>
      </c>
      <c r="U20" s="75"/>
      <c r="V20" s="75"/>
      <c r="W20" s="75"/>
      <c r="X20" s="75"/>
      <c r="Y20" s="37" t="s">
        <v>51</v>
      </c>
      <c r="Z20" s="75"/>
      <c r="AA20" s="75"/>
      <c r="AB20" s="75"/>
      <c r="AC20" s="76" t="s">
        <v>51</v>
      </c>
      <c r="AD20" s="75"/>
      <c r="AE20" s="75"/>
      <c r="AF20" s="75"/>
      <c r="AG20" s="75"/>
      <c r="AH20" s="49" t="s">
        <v>59</v>
      </c>
      <c r="AI20" s="75"/>
      <c r="AJ20" s="75"/>
      <c r="AK20" s="75"/>
      <c r="AL20" s="75"/>
      <c r="AM20" s="77"/>
      <c r="AN20" s="77"/>
      <c r="AO20" s="77"/>
      <c r="AP20" s="77"/>
      <c r="AQ20" s="65">
        <f t="shared" si="0"/>
        <v>7</v>
      </c>
      <c r="AR20" s="31">
        <v>136</v>
      </c>
      <c r="AS20" s="79">
        <f t="shared" si="2"/>
        <v>5.1470588235294115E-2</v>
      </c>
      <c r="AT20" s="16"/>
      <c r="AU20" s="16"/>
    </row>
    <row r="21" spans="1:47">
      <c r="A21" s="158"/>
      <c r="B21" s="158"/>
      <c r="C21" s="54" t="s">
        <v>110</v>
      </c>
      <c r="D21" s="88"/>
      <c r="E21" s="75"/>
      <c r="F21" s="75"/>
      <c r="G21" s="75"/>
      <c r="H21" s="37" t="s">
        <v>51</v>
      </c>
      <c r="I21" s="75"/>
      <c r="J21" s="75"/>
      <c r="K21" s="75"/>
      <c r="L21" s="37" t="s">
        <v>51</v>
      </c>
      <c r="M21" s="75"/>
      <c r="N21" s="75"/>
      <c r="O21" s="75"/>
      <c r="P21" s="37" t="s">
        <v>51</v>
      </c>
      <c r="Q21" s="75"/>
      <c r="R21" s="75"/>
      <c r="S21" s="75"/>
      <c r="T21" s="37" t="s">
        <v>51</v>
      </c>
      <c r="U21" s="75"/>
      <c r="V21" s="75"/>
      <c r="W21" s="75"/>
      <c r="X21" s="75"/>
      <c r="Y21" s="37" t="s">
        <v>51</v>
      </c>
      <c r="Z21" s="75"/>
      <c r="AA21" s="75"/>
      <c r="AB21" s="75"/>
      <c r="AC21" s="76" t="s">
        <v>51</v>
      </c>
      <c r="AD21" s="75"/>
      <c r="AE21" s="75"/>
      <c r="AF21" s="75"/>
      <c r="AG21" s="75"/>
      <c r="AH21" s="49" t="s">
        <v>59</v>
      </c>
      <c r="AI21" s="75"/>
      <c r="AJ21" s="75"/>
      <c r="AK21" s="75"/>
      <c r="AL21" s="75"/>
      <c r="AM21" s="77"/>
      <c r="AN21" s="77"/>
      <c r="AO21" s="77"/>
      <c r="AP21" s="77"/>
      <c r="AQ21" s="65">
        <f t="shared" si="0"/>
        <v>7</v>
      </c>
      <c r="AR21" s="31">
        <f t="shared" ref="AR21:AR24" si="4">34*4</f>
        <v>136</v>
      </c>
      <c r="AS21" s="79">
        <f t="shared" si="2"/>
        <v>5.1470588235294115E-2</v>
      </c>
      <c r="AT21" s="16"/>
      <c r="AU21" s="16"/>
    </row>
    <row r="22" spans="1:47" ht="12.75" customHeight="1">
      <c r="A22" s="158"/>
      <c r="B22" s="159"/>
      <c r="C22" s="80" t="s">
        <v>111</v>
      </c>
      <c r="D22" s="72"/>
      <c r="E22" s="75"/>
      <c r="F22" s="75"/>
      <c r="G22" s="91"/>
      <c r="H22" s="37" t="s">
        <v>51</v>
      </c>
      <c r="I22" s="75"/>
      <c r="J22" s="92"/>
      <c r="K22" s="75"/>
      <c r="L22" s="37" t="s">
        <v>51</v>
      </c>
      <c r="M22" s="75"/>
      <c r="N22" s="75"/>
      <c r="O22" s="91"/>
      <c r="P22" s="37" t="s">
        <v>51</v>
      </c>
      <c r="Q22" s="75"/>
      <c r="R22" s="92"/>
      <c r="S22" s="75"/>
      <c r="T22" s="37" t="s">
        <v>51</v>
      </c>
      <c r="U22" s="75"/>
      <c r="V22" s="75"/>
      <c r="W22" s="75"/>
      <c r="X22" s="75"/>
      <c r="Y22" s="37" t="s">
        <v>51</v>
      </c>
      <c r="Z22" s="92"/>
      <c r="AA22" s="93"/>
      <c r="AB22" s="93"/>
      <c r="AC22" s="76" t="s">
        <v>51</v>
      </c>
      <c r="AD22" s="92"/>
      <c r="AE22" s="93"/>
      <c r="AF22" s="93"/>
      <c r="AG22" s="93"/>
      <c r="AH22" s="82"/>
      <c r="AI22" s="93"/>
      <c r="AJ22" s="93"/>
      <c r="AK22" s="75"/>
      <c r="AL22" s="75"/>
      <c r="AM22" s="77"/>
      <c r="AN22" s="77"/>
      <c r="AO22" s="77"/>
      <c r="AP22" s="77"/>
      <c r="AQ22" s="65">
        <f t="shared" si="0"/>
        <v>6</v>
      </c>
      <c r="AR22" s="31">
        <f t="shared" si="4"/>
        <v>136</v>
      </c>
      <c r="AS22" s="79">
        <f t="shared" si="2"/>
        <v>4.4117647058823532E-2</v>
      </c>
      <c r="AT22" s="16"/>
      <c r="AU22" s="16"/>
    </row>
    <row r="23" spans="1:47" ht="12.75" customHeight="1">
      <c r="A23" s="158"/>
      <c r="B23" s="157" t="s">
        <v>104</v>
      </c>
      <c r="C23" s="84" t="s">
        <v>106</v>
      </c>
      <c r="D23" s="72"/>
      <c r="E23" s="75"/>
      <c r="F23" s="75"/>
      <c r="G23" s="91"/>
      <c r="H23" s="75"/>
      <c r="I23" s="75"/>
      <c r="J23" s="96" t="s">
        <v>51</v>
      </c>
      <c r="K23" s="75"/>
      <c r="L23" s="75"/>
      <c r="M23" s="75"/>
      <c r="N23" s="75"/>
      <c r="O23" s="91"/>
      <c r="P23" s="75"/>
      <c r="Q23" s="75"/>
      <c r="R23" s="96" t="s">
        <v>51</v>
      </c>
      <c r="S23" s="75"/>
      <c r="T23" s="75"/>
      <c r="U23" s="75"/>
      <c r="V23" s="75"/>
      <c r="W23" s="75"/>
      <c r="X23" s="75"/>
      <c r="Y23" s="75"/>
      <c r="Z23" s="96" t="s">
        <v>51</v>
      </c>
      <c r="AA23" s="75"/>
      <c r="AB23" s="75"/>
      <c r="AC23" s="75"/>
      <c r="AD23" s="96" t="s">
        <v>51</v>
      </c>
      <c r="AE23" s="75"/>
      <c r="AF23" s="75"/>
      <c r="AG23" s="75"/>
      <c r="AH23" s="49" t="s">
        <v>59</v>
      </c>
      <c r="AI23" s="75"/>
      <c r="AJ23" s="75"/>
      <c r="AK23" s="75"/>
      <c r="AL23" s="75"/>
      <c r="AM23" s="77"/>
      <c r="AN23" s="77"/>
      <c r="AO23" s="77"/>
      <c r="AP23" s="77"/>
      <c r="AQ23" s="65">
        <f t="shared" si="0"/>
        <v>5</v>
      </c>
      <c r="AR23" s="31">
        <f t="shared" si="4"/>
        <v>136</v>
      </c>
      <c r="AS23" s="79">
        <f t="shared" si="2"/>
        <v>3.6764705882352942E-2</v>
      </c>
      <c r="AT23" s="16"/>
      <c r="AU23" s="16"/>
    </row>
    <row r="24" spans="1:47" ht="12.75" customHeight="1">
      <c r="A24" s="158"/>
      <c r="B24" s="158"/>
      <c r="C24" s="54" t="s">
        <v>107</v>
      </c>
      <c r="D24" s="72"/>
      <c r="E24" s="75"/>
      <c r="F24" s="75"/>
      <c r="G24" s="91"/>
      <c r="H24" s="75"/>
      <c r="I24" s="75"/>
      <c r="J24" s="96" t="s">
        <v>51</v>
      </c>
      <c r="K24" s="75"/>
      <c r="L24" s="75"/>
      <c r="M24" s="75"/>
      <c r="N24" s="75"/>
      <c r="O24" s="91"/>
      <c r="P24" s="75"/>
      <c r="Q24" s="75"/>
      <c r="R24" s="96" t="s">
        <v>51</v>
      </c>
      <c r="S24" s="75"/>
      <c r="T24" s="75"/>
      <c r="U24" s="75"/>
      <c r="V24" s="75"/>
      <c r="W24" s="75"/>
      <c r="X24" s="75"/>
      <c r="Y24" s="75"/>
      <c r="Z24" s="96" t="s">
        <v>51</v>
      </c>
      <c r="AA24" s="75"/>
      <c r="AB24" s="75"/>
      <c r="AC24" s="75"/>
      <c r="AD24" s="96" t="s">
        <v>51</v>
      </c>
      <c r="AE24" s="75"/>
      <c r="AF24" s="75"/>
      <c r="AG24" s="75"/>
      <c r="AH24" s="49" t="s">
        <v>59</v>
      </c>
      <c r="AI24" s="77"/>
      <c r="AJ24" s="77"/>
      <c r="AK24" s="75"/>
      <c r="AL24" s="75"/>
      <c r="AM24" s="77"/>
      <c r="AN24" s="77"/>
      <c r="AO24" s="77"/>
      <c r="AP24" s="77"/>
      <c r="AQ24" s="65">
        <f t="shared" si="0"/>
        <v>5</v>
      </c>
      <c r="AR24" s="31">
        <f t="shared" si="4"/>
        <v>136</v>
      </c>
      <c r="AS24" s="79">
        <f t="shared" si="2"/>
        <v>3.6764705882352942E-2</v>
      </c>
      <c r="AT24" s="16"/>
      <c r="AU24" s="16"/>
    </row>
    <row r="25" spans="1:47" ht="12.75" customHeight="1">
      <c r="A25" s="158"/>
      <c r="B25" s="158"/>
      <c r="C25" s="54" t="s">
        <v>109</v>
      </c>
      <c r="D25" s="72"/>
      <c r="E25" s="75"/>
      <c r="F25" s="75"/>
      <c r="G25" s="91"/>
      <c r="H25" s="75"/>
      <c r="I25" s="75"/>
      <c r="J25" s="96" t="s">
        <v>51</v>
      </c>
      <c r="K25" s="75"/>
      <c r="L25" s="75"/>
      <c r="M25" s="75"/>
      <c r="N25" s="75"/>
      <c r="O25" s="91"/>
      <c r="P25" s="75"/>
      <c r="Q25" s="75"/>
      <c r="R25" s="96" t="s">
        <v>51</v>
      </c>
      <c r="S25" s="75"/>
      <c r="T25" s="75"/>
      <c r="U25" s="75"/>
      <c r="V25" s="75"/>
      <c r="W25" s="75"/>
      <c r="X25" s="75"/>
      <c r="Y25" s="75"/>
      <c r="Z25" s="96" t="s">
        <v>51</v>
      </c>
      <c r="AA25" s="75"/>
      <c r="AB25" s="75"/>
      <c r="AC25" s="75"/>
      <c r="AD25" s="96" t="s">
        <v>51</v>
      </c>
      <c r="AE25" s="75"/>
      <c r="AF25" s="75"/>
      <c r="AG25" s="75"/>
      <c r="AH25" s="49" t="s">
        <v>59</v>
      </c>
      <c r="AI25" s="77"/>
      <c r="AJ25" s="77"/>
      <c r="AK25" s="75"/>
      <c r="AL25" s="75"/>
      <c r="AM25" s="77"/>
      <c r="AN25" s="77"/>
      <c r="AO25" s="77"/>
      <c r="AP25" s="77"/>
      <c r="AQ25" s="65">
        <f t="shared" si="0"/>
        <v>5</v>
      </c>
      <c r="AR25" s="31">
        <v>136</v>
      </c>
      <c r="AS25" s="79">
        <f t="shared" si="2"/>
        <v>3.6764705882352942E-2</v>
      </c>
      <c r="AT25" s="16"/>
      <c r="AU25" s="16"/>
    </row>
    <row r="26" spans="1:47" ht="15.75" customHeight="1">
      <c r="A26" s="158"/>
      <c r="B26" s="158"/>
      <c r="C26" s="54" t="s">
        <v>110</v>
      </c>
      <c r="D26" s="72"/>
      <c r="E26" s="75"/>
      <c r="F26" s="75"/>
      <c r="G26" s="91"/>
      <c r="H26" s="75"/>
      <c r="I26" s="75"/>
      <c r="J26" s="96" t="s">
        <v>51</v>
      </c>
      <c r="K26" s="75"/>
      <c r="L26" s="75"/>
      <c r="M26" s="75"/>
      <c r="N26" s="75"/>
      <c r="O26" s="91"/>
      <c r="P26" s="75"/>
      <c r="Q26" s="75"/>
      <c r="R26" s="96" t="s">
        <v>51</v>
      </c>
      <c r="S26" s="75"/>
      <c r="T26" s="75"/>
      <c r="U26" s="75"/>
      <c r="V26" s="75"/>
      <c r="W26" s="75"/>
      <c r="X26" s="75"/>
      <c r="Y26" s="75"/>
      <c r="Z26" s="96" t="s">
        <v>51</v>
      </c>
      <c r="AA26" s="75"/>
      <c r="AB26" s="75"/>
      <c r="AC26" s="75"/>
      <c r="AD26" s="96" t="s">
        <v>51</v>
      </c>
      <c r="AE26" s="75"/>
      <c r="AF26" s="75"/>
      <c r="AG26" s="75"/>
      <c r="AH26" s="49" t="s">
        <v>59</v>
      </c>
      <c r="AI26" s="77"/>
      <c r="AJ26" s="77"/>
      <c r="AK26" s="75"/>
      <c r="AL26" s="75"/>
      <c r="AM26" s="77"/>
      <c r="AN26" s="77"/>
      <c r="AO26" s="77"/>
      <c r="AP26" s="77"/>
      <c r="AQ26" s="65">
        <f t="shared" si="0"/>
        <v>5</v>
      </c>
      <c r="AR26" s="31">
        <f t="shared" ref="AR26:AR27" si="5">34*4</f>
        <v>136</v>
      </c>
      <c r="AS26" s="79">
        <f t="shared" si="2"/>
        <v>3.6764705882352942E-2</v>
      </c>
      <c r="AT26" s="16"/>
      <c r="AU26" s="16"/>
    </row>
    <row r="27" spans="1:47" ht="12.75" customHeight="1">
      <c r="A27" s="158"/>
      <c r="B27" s="165"/>
      <c r="C27" s="101" t="s">
        <v>111</v>
      </c>
      <c r="D27" s="72"/>
      <c r="E27" s="75"/>
      <c r="F27" s="75"/>
      <c r="G27" s="91"/>
      <c r="H27" s="75"/>
      <c r="I27" s="75"/>
      <c r="J27" s="96" t="s">
        <v>51</v>
      </c>
      <c r="K27" s="92"/>
      <c r="L27" s="93"/>
      <c r="M27" s="93"/>
      <c r="N27" s="93"/>
      <c r="O27" s="102"/>
      <c r="P27" s="93"/>
      <c r="Q27" s="93"/>
      <c r="R27" s="96" t="s">
        <v>51</v>
      </c>
      <c r="S27" s="92"/>
      <c r="T27" s="93"/>
      <c r="U27" s="93"/>
      <c r="V27" s="93"/>
      <c r="W27" s="93"/>
      <c r="X27" s="93"/>
      <c r="Y27" s="93"/>
      <c r="Z27" s="96" t="s">
        <v>51</v>
      </c>
      <c r="AA27" s="93"/>
      <c r="AB27" s="93"/>
      <c r="AC27" s="93"/>
      <c r="AD27" s="96" t="s">
        <v>51</v>
      </c>
      <c r="AE27" s="93"/>
      <c r="AF27" s="93"/>
      <c r="AG27" s="93"/>
      <c r="AH27" s="82"/>
      <c r="AI27" s="103"/>
      <c r="AJ27" s="103"/>
      <c r="AK27" s="75"/>
      <c r="AL27" s="75"/>
      <c r="AM27" s="77"/>
      <c r="AN27" s="77"/>
      <c r="AO27" s="77"/>
      <c r="AP27" s="77"/>
      <c r="AQ27" s="65">
        <f t="shared" si="0"/>
        <v>4</v>
      </c>
      <c r="AR27" s="31">
        <f t="shared" si="5"/>
        <v>136</v>
      </c>
      <c r="AS27" s="79">
        <f t="shared" si="2"/>
        <v>2.9411764705882353E-2</v>
      </c>
      <c r="AT27" s="16"/>
      <c r="AU27" s="16"/>
    </row>
    <row r="28" spans="1:47" ht="12.75" customHeight="1">
      <c r="A28" s="158"/>
      <c r="B28" s="157" t="s">
        <v>105</v>
      </c>
      <c r="C28" s="54" t="s">
        <v>106</v>
      </c>
      <c r="D28" s="72"/>
      <c r="E28" s="75"/>
      <c r="F28" s="75"/>
      <c r="G28" s="91"/>
      <c r="H28" s="75"/>
      <c r="I28" s="75"/>
      <c r="J28" s="75"/>
      <c r="K28" s="96" t="s">
        <v>51</v>
      </c>
      <c r="L28" s="75"/>
      <c r="M28" s="75"/>
      <c r="N28" s="75"/>
      <c r="O28" s="91"/>
      <c r="P28" s="75"/>
      <c r="Q28" s="75"/>
      <c r="R28" s="75"/>
      <c r="S28" s="96" t="s">
        <v>51</v>
      </c>
      <c r="T28" s="75"/>
      <c r="U28" s="75"/>
      <c r="V28" s="75"/>
      <c r="W28" s="75"/>
      <c r="X28" s="75"/>
      <c r="Y28" s="75"/>
      <c r="Z28" s="96" t="s">
        <v>51</v>
      </c>
      <c r="AA28" s="75"/>
      <c r="AB28" s="75"/>
      <c r="AC28" s="75"/>
      <c r="AD28" s="96" t="s">
        <v>51</v>
      </c>
      <c r="AE28" s="75"/>
      <c r="AF28" s="75"/>
      <c r="AG28" s="75"/>
      <c r="AH28" s="49" t="s">
        <v>59</v>
      </c>
      <c r="AI28" s="77"/>
      <c r="AJ28" s="77"/>
      <c r="AK28" s="75"/>
      <c r="AL28" s="75"/>
      <c r="AM28" s="77"/>
      <c r="AN28" s="77"/>
      <c r="AO28" s="77"/>
      <c r="AP28" s="77"/>
      <c r="AQ28" s="65">
        <f t="shared" si="0"/>
        <v>5</v>
      </c>
      <c r="AR28" s="31">
        <f t="shared" ref="AR28:AR29" si="6">34*2</f>
        <v>68</v>
      </c>
      <c r="AS28" s="79">
        <f t="shared" si="2"/>
        <v>7.3529411764705885E-2</v>
      </c>
      <c r="AT28" s="16"/>
      <c r="AU28" s="16"/>
    </row>
    <row r="29" spans="1:47" ht="12.75" customHeight="1">
      <c r="A29" s="158"/>
      <c r="B29" s="158"/>
      <c r="C29" s="54" t="s">
        <v>107</v>
      </c>
      <c r="D29" s="72"/>
      <c r="E29" s="75"/>
      <c r="F29" s="75"/>
      <c r="G29" s="75"/>
      <c r="H29" s="75"/>
      <c r="I29" s="75"/>
      <c r="J29" s="75"/>
      <c r="K29" s="96" t="s">
        <v>51</v>
      </c>
      <c r="L29" s="75"/>
      <c r="M29" s="75"/>
      <c r="N29" s="75"/>
      <c r="O29" s="75"/>
      <c r="P29" s="75"/>
      <c r="Q29" s="75"/>
      <c r="R29" s="75"/>
      <c r="S29" s="96" t="s">
        <v>51</v>
      </c>
      <c r="T29" s="75"/>
      <c r="U29" s="75"/>
      <c r="V29" s="75"/>
      <c r="W29" s="75"/>
      <c r="X29" s="75"/>
      <c r="Y29" s="75"/>
      <c r="Z29" s="96" t="s">
        <v>51</v>
      </c>
      <c r="AA29" s="75"/>
      <c r="AB29" s="75"/>
      <c r="AC29" s="75"/>
      <c r="AD29" s="96" t="s">
        <v>51</v>
      </c>
      <c r="AE29" s="75"/>
      <c r="AF29" s="75"/>
      <c r="AG29" s="75"/>
      <c r="AH29" s="49" t="s">
        <v>59</v>
      </c>
      <c r="AI29" s="77"/>
      <c r="AJ29" s="77"/>
      <c r="AK29" s="75"/>
      <c r="AL29" s="75"/>
      <c r="AM29" s="77"/>
      <c r="AN29" s="77"/>
      <c r="AO29" s="77"/>
      <c r="AP29" s="77"/>
      <c r="AQ29" s="65">
        <f t="shared" si="0"/>
        <v>5</v>
      </c>
      <c r="AR29" s="31">
        <f t="shared" si="6"/>
        <v>68</v>
      </c>
      <c r="AS29" s="79">
        <f t="shared" si="2"/>
        <v>7.3529411764705885E-2</v>
      </c>
      <c r="AT29" s="16"/>
      <c r="AU29" s="16"/>
    </row>
    <row r="30" spans="1:47" ht="12.75" customHeight="1">
      <c r="A30" s="158"/>
      <c r="B30" s="158"/>
      <c r="C30" s="54" t="s">
        <v>109</v>
      </c>
      <c r="D30" s="72"/>
      <c r="E30" s="75"/>
      <c r="F30" s="75"/>
      <c r="G30" s="75"/>
      <c r="H30" s="75"/>
      <c r="I30" s="75"/>
      <c r="J30" s="75"/>
      <c r="K30" s="96" t="s">
        <v>51</v>
      </c>
      <c r="L30" s="75"/>
      <c r="M30" s="75"/>
      <c r="N30" s="75"/>
      <c r="O30" s="75"/>
      <c r="P30" s="75"/>
      <c r="Q30" s="75"/>
      <c r="R30" s="75"/>
      <c r="S30" s="96" t="s">
        <v>51</v>
      </c>
      <c r="T30" s="75"/>
      <c r="U30" s="75"/>
      <c r="V30" s="75"/>
      <c r="W30" s="75"/>
      <c r="X30" s="75"/>
      <c r="Y30" s="75"/>
      <c r="Z30" s="96" t="s">
        <v>51</v>
      </c>
      <c r="AA30" s="75"/>
      <c r="AB30" s="75"/>
      <c r="AC30" s="75"/>
      <c r="AD30" s="96" t="s">
        <v>51</v>
      </c>
      <c r="AE30" s="75"/>
      <c r="AF30" s="75"/>
      <c r="AG30" s="75"/>
      <c r="AH30" s="49" t="s">
        <v>59</v>
      </c>
      <c r="AI30" s="77"/>
      <c r="AJ30" s="77"/>
      <c r="AK30" s="75"/>
      <c r="AL30" s="75"/>
      <c r="AM30" s="77"/>
      <c r="AN30" s="77"/>
      <c r="AO30" s="77"/>
      <c r="AP30" s="77"/>
      <c r="AQ30" s="65">
        <f t="shared" si="0"/>
        <v>5</v>
      </c>
      <c r="AR30" s="31">
        <v>68</v>
      </c>
      <c r="AS30" s="79">
        <f t="shared" si="2"/>
        <v>7.3529411764705885E-2</v>
      </c>
      <c r="AT30" s="16"/>
      <c r="AU30" s="16"/>
    </row>
    <row r="31" spans="1:47" ht="15.75" customHeight="1">
      <c r="A31" s="158"/>
      <c r="B31" s="158"/>
      <c r="C31" s="54" t="s">
        <v>110</v>
      </c>
      <c r="D31" s="72"/>
      <c r="E31" s="75"/>
      <c r="F31" s="75"/>
      <c r="G31" s="75"/>
      <c r="H31" s="75"/>
      <c r="I31" s="75"/>
      <c r="J31" s="75"/>
      <c r="K31" s="96" t="s">
        <v>51</v>
      </c>
      <c r="L31" s="75"/>
      <c r="M31" s="75"/>
      <c r="N31" s="75"/>
      <c r="O31" s="75"/>
      <c r="P31" s="75"/>
      <c r="Q31" s="75"/>
      <c r="R31" s="75"/>
      <c r="S31" s="96" t="s">
        <v>51</v>
      </c>
      <c r="T31" s="75"/>
      <c r="U31" s="75"/>
      <c r="V31" s="75"/>
      <c r="W31" s="75"/>
      <c r="X31" s="75"/>
      <c r="Y31" s="75"/>
      <c r="Z31" s="96" t="s">
        <v>51</v>
      </c>
      <c r="AA31" s="75"/>
      <c r="AB31" s="75"/>
      <c r="AC31" s="75"/>
      <c r="AD31" s="96" t="s">
        <v>51</v>
      </c>
      <c r="AE31" s="75"/>
      <c r="AF31" s="75"/>
      <c r="AG31" s="75"/>
      <c r="AH31" s="49" t="s">
        <v>59</v>
      </c>
      <c r="AI31" s="77"/>
      <c r="AJ31" s="77"/>
      <c r="AK31" s="75"/>
      <c r="AL31" s="75"/>
      <c r="AM31" s="77"/>
      <c r="AN31" s="77"/>
      <c r="AO31" s="77"/>
      <c r="AP31" s="77"/>
      <c r="AQ31" s="65">
        <f t="shared" si="0"/>
        <v>5</v>
      </c>
      <c r="AR31" s="31">
        <f t="shared" ref="AR31:AR34" si="7">34*2</f>
        <v>68</v>
      </c>
      <c r="AS31" s="79">
        <f t="shared" si="2"/>
        <v>7.3529411764705885E-2</v>
      </c>
      <c r="AT31" s="16"/>
      <c r="AU31" s="16"/>
    </row>
    <row r="32" spans="1:47" ht="15.75" customHeight="1">
      <c r="A32" s="158"/>
      <c r="B32" s="159"/>
      <c r="C32" s="101" t="s">
        <v>111</v>
      </c>
      <c r="D32" s="88"/>
      <c r="E32" s="75"/>
      <c r="F32" s="75"/>
      <c r="G32" s="75"/>
      <c r="H32" s="75"/>
      <c r="I32" s="75"/>
      <c r="J32" s="75"/>
      <c r="K32" s="96" t="s">
        <v>51</v>
      </c>
      <c r="L32" s="75"/>
      <c r="M32" s="75"/>
      <c r="N32" s="75"/>
      <c r="O32" s="75"/>
      <c r="P32" s="75"/>
      <c r="Q32" s="75"/>
      <c r="R32" s="75"/>
      <c r="S32" s="96" t="s">
        <v>51</v>
      </c>
      <c r="T32" s="75"/>
      <c r="U32" s="75"/>
      <c r="V32" s="75"/>
      <c r="W32" s="75"/>
      <c r="X32" s="75"/>
      <c r="Y32" s="75"/>
      <c r="Z32" s="96" t="s">
        <v>51</v>
      </c>
      <c r="AA32" s="105"/>
      <c r="AB32" s="75"/>
      <c r="AC32" s="75"/>
      <c r="AD32" s="96" t="s">
        <v>51</v>
      </c>
      <c r="AE32" s="75"/>
      <c r="AF32" s="75"/>
      <c r="AG32" s="75"/>
      <c r="AH32" s="82"/>
      <c r="AI32" s="106"/>
      <c r="AJ32" s="103"/>
      <c r="AK32" s="75"/>
      <c r="AL32" s="75"/>
      <c r="AM32" s="77"/>
      <c r="AN32" s="77"/>
      <c r="AO32" s="77"/>
      <c r="AP32" s="77"/>
      <c r="AQ32" s="65">
        <f t="shared" si="0"/>
        <v>4</v>
      </c>
      <c r="AR32" s="31">
        <f t="shared" si="7"/>
        <v>68</v>
      </c>
      <c r="AS32" s="79">
        <f t="shared" si="2"/>
        <v>5.8823529411764705E-2</v>
      </c>
      <c r="AT32" s="16"/>
      <c r="AU32" s="16"/>
    </row>
    <row r="33" spans="1:47" ht="15.75" customHeight="1">
      <c r="A33" s="158"/>
      <c r="B33" s="157" t="s">
        <v>108</v>
      </c>
      <c r="C33" s="54" t="s">
        <v>106</v>
      </c>
      <c r="D33" s="88"/>
      <c r="E33" s="75"/>
      <c r="F33" s="75"/>
      <c r="G33" s="75"/>
      <c r="H33" s="75"/>
      <c r="I33" s="75"/>
      <c r="J33" s="75"/>
      <c r="K33" s="96" t="s">
        <v>51</v>
      </c>
      <c r="L33" s="75"/>
      <c r="M33" s="75"/>
      <c r="N33" s="75"/>
      <c r="O33" s="75"/>
      <c r="P33" s="75"/>
      <c r="Q33" s="75"/>
      <c r="R33" s="75"/>
      <c r="S33" s="96" t="s">
        <v>51</v>
      </c>
      <c r="T33" s="75"/>
      <c r="U33" s="75"/>
      <c r="V33" s="75"/>
      <c r="W33" s="75"/>
      <c r="X33" s="75"/>
      <c r="Y33" s="75"/>
      <c r="Z33" s="75"/>
      <c r="AA33" s="96" t="s">
        <v>51</v>
      </c>
      <c r="AB33" s="75"/>
      <c r="AC33" s="75"/>
      <c r="AD33" s="75"/>
      <c r="AE33" s="75"/>
      <c r="AF33" s="75"/>
      <c r="AG33" s="75"/>
      <c r="AH33" s="49" t="s">
        <v>59</v>
      </c>
      <c r="AI33" s="96" t="s">
        <v>51</v>
      </c>
      <c r="AJ33" s="77"/>
      <c r="AK33" s="75"/>
      <c r="AL33" s="75"/>
      <c r="AM33" s="77"/>
      <c r="AN33" s="77"/>
      <c r="AO33" s="77"/>
      <c r="AP33" s="77"/>
      <c r="AQ33" s="65">
        <f t="shared" si="0"/>
        <v>5</v>
      </c>
      <c r="AR33" s="31">
        <f t="shared" si="7"/>
        <v>68</v>
      </c>
      <c r="AS33" s="79">
        <f t="shared" si="2"/>
        <v>7.3529411764705885E-2</v>
      </c>
      <c r="AT33" s="16"/>
      <c r="AU33" s="16"/>
    </row>
    <row r="34" spans="1:47" ht="12.75" customHeight="1">
      <c r="A34" s="158"/>
      <c r="B34" s="158"/>
      <c r="C34" s="54" t="s">
        <v>107</v>
      </c>
      <c r="D34" s="72"/>
      <c r="E34" s="75"/>
      <c r="F34" s="75"/>
      <c r="G34" s="75"/>
      <c r="H34" s="75"/>
      <c r="I34" s="75"/>
      <c r="J34" s="75"/>
      <c r="K34" s="96" t="s">
        <v>51</v>
      </c>
      <c r="L34" s="75"/>
      <c r="M34" s="75"/>
      <c r="N34" s="75"/>
      <c r="O34" s="75"/>
      <c r="P34" s="75"/>
      <c r="Q34" s="75"/>
      <c r="R34" s="75"/>
      <c r="S34" s="96" t="s">
        <v>51</v>
      </c>
      <c r="T34" s="31"/>
      <c r="U34" s="75"/>
      <c r="V34" s="75"/>
      <c r="W34" s="75"/>
      <c r="X34" s="75"/>
      <c r="Y34" s="75"/>
      <c r="Z34" s="75"/>
      <c r="AA34" s="96" t="s">
        <v>51</v>
      </c>
      <c r="AB34" s="75"/>
      <c r="AC34" s="75"/>
      <c r="AD34" s="75"/>
      <c r="AE34" s="75"/>
      <c r="AF34" s="75"/>
      <c r="AG34" s="75"/>
      <c r="AH34" s="49" t="s">
        <v>59</v>
      </c>
      <c r="AI34" s="96" t="s">
        <v>51</v>
      </c>
      <c r="AJ34" s="77"/>
      <c r="AK34" s="75"/>
      <c r="AL34" s="75"/>
      <c r="AM34" s="77"/>
      <c r="AN34" s="77"/>
      <c r="AO34" s="77"/>
      <c r="AP34" s="77"/>
      <c r="AQ34" s="65">
        <f t="shared" si="0"/>
        <v>5</v>
      </c>
      <c r="AR34" s="31">
        <f t="shared" si="7"/>
        <v>68</v>
      </c>
      <c r="AS34" s="79">
        <f t="shared" si="2"/>
        <v>7.3529411764705885E-2</v>
      </c>
      <c r="AT34" s="16"/>
      <c r="AU34" s="16"/>
    </row>
    <row r="35" spans="1:47" ht="12.75" customHeight="1">
      <c r="A35" s="158"/>
      <c r="B35" s="158"/>
      <c r="C35" s="54" t="s">
        <v>109</v>
      </c>
      <c r="D35" s="72"/>
      <c r="E35" s="75"/>
      <c r="F35" s="75"/>
      <c r="G35" s="75"/>
      <c r="H35" s="75"/>
      <c r="I35" s="75"/>
      <c r="J35" s="75"/>
      <c r="K35" s="96" t="s">
        <v>51</v>
      </c>
      <c r="L35" s="75"/>
      <c r="M35" s="75"/>
      <c r="N35" s="75"/>
      <c r="O35" s="75"/>
      <c r="P35" s="75"/>
      <c r="Q35" s="75"/>
      <c r="R35" s="75"/>
      <c r="S35" s="96" t="s">
        <v>51</v>
      </c>
      <c r="T35" s="31"/>
      <c r="U35" s="75"/>
      <c r="V35" s="75"/>
      <c r="W35" s="75"/>
      <c r="X35" s="75"/>
      <c r="Y35" s="75"/>
      <c r="Z35" s="75"/>
      <c r="AA35" s="96" t="s">
        <v>51</v>
      </c>
      <c r="AB35" s="75"/>
      <c r="AC35" s="75"/>
      <c r="AD35" s="75"/>
      <c r="AE35" s="75"/>
      <c r="AF35" s="75"/>
      <c r="AG35" s="75"/>
      <c r="AH35" s="49" t="s">
        <v>59</v>
      </c>
      <c r="AI35" s="96" t="s">
        <v>51</v>
      </c>
      <c r="AJ35" s="77"/>
      <c r="AK35" s="75"/>
      <c r="AL35" s="75"/>
      <c r="AM35" s="77"/>
      <c r="AN35" s="77"/>
      <c r="AO35" s="77"/>
      <c r="AP35" s="77"/>
      <c r="AQ35" s="65">
        <f t="shared" si="0"/>
        <v>5</v>
      </c>
      <c r="AR35" s="31">
        <v>68</v>
      </c>
      <c r="AS35" s="79">
        <f t="shared" si="2"/>
        <v>7.3529411764705885E-2</v>
      </c>
      <c r="AT35" s="16"/>
      <c r="AU35" s="16"/>
    </row>
    <row r="36" spans="1:47" ht="12.75" customHeight="1">
      <c r="A36" s="158"/>
      <c r="B36" s="158"/>
      <c r="C36" s="54" t="s">
        <v>110</v>
      </c>
      <c r="D36" s="72"/>
      <c r="E36" s="75"/>
      <c r="F36" s="75"/>
      <c r="G36" s="75"/>
      <c r="H36" s="75"/>
      <c r="I36" s="75"/>
      <c r="J36" s="75"/>
      <c r="K36" s="96" t="s">
        <v>51</v>
      </c>
      <c r="L36" s="75"/>
      <c r="M36" s="75"/>
      <c r="N36" s="75"/>
      <c r="O36" s="75"/>
      <c r="P36" s="75"/>
      <c r="Q36" s="75"/>
      <c r="R36" s="75"/>
      <c r="S36" s="96" t="s">
        <v>51</v>
      </c>
      <c r="T36" s="75"/>
      <c r="U36" s="75"/>
      <c r="V36" s="75"/>
      <c r="W36" s="75"/>
      <c r="X36" s="75"/>
      <c r="Y36" s="75"/>
      <c r="Z36" s="75"/>
      <c r="AA36" s="96" t="s">
        <v>51</v>
      </c>
      <c r="AB36" s="75"/>
      <c r="AC36" s="75"/>
      <c r="AD36" s="75"/>
      <c r="AE36" s="75"/>
      <c r="AF36" s="75"/>
      <c r="AG36" s="31"/>
      <c r="AH36" s="49" t="s">
        <v>59</v>
      </c>
      <c r="AI36" s="96" t="s">
        <v>51</v>
      </c>
      <c r="AJ36" s="77"/>
      <c r="AK36" s="75"/>
      <c r="AL36" s="75"/>
      <c r="AM36" s="77"/>
      <c r="AN36" s="77"/>
      <c r="AO36" s="77"/>
      <c r="AP36" s="77"/>
      <c r="AQ36" s="65">
        <f t="shared" si="0"/>
        <v>5</v>
      </c>
      <c r="AR36" s="31">
        <f>34*2</f>
        <v>68</v>
      </c>
      <c r="AS36" s="79">
        <f t="shared" si="2"/>
        <v>7.3529411764705885E-2</v>
      </c>
      <c r="AT36" s="16"/>
      <c r="AU36" s="16"/>
    </row>
    <row r="37" spans="1:47" ht="12.75" customHeight="1">
      <c r="A37" s="158"/>
      <c r="B37" s="159"/>
      <c r="C37" s="101" t="s">
        <v>111</v>
      </c>
      <c r="D37" s="72"/>
      <c r="E37" s="75"/>
      <c r="F37" s="75"/>
      <c r="G37" s="75"/>
      <c r="H37" s="75"/>
      <c r="I37" s="75"/>
      <c r="J37" s="75"/>
      <c r="K37" s="92"/>
      <c r="L37" s="75"/>
      <c r="M37" s="75"/>
      <c r="N37" s="75"/>
      <c r="O37" s="75"/>
      <c r="P37" s="75"/>
      <c r="Q37" s="93"/>
      <c r="R37" s="92"/>
      <c r="S37" s="96" t="s">
        <v>51</v>
      </c>
      <c r="T37" s="93"/>
      <c r="U37" s="93"/>
      <c r="V37" s="93"/>
      <c r="W37" s="93"/>
      <c r="X37" s="92"/>
      <c r="Y37" s="93"/>
      <c r="Z37" s="93"/>
      <c r="AA37" s="92"/>
      <c r="AB37" s="93"/>
      <c r="AC37" s="93"/>
      <c r="AD37" s="93"/>
      <c r="AE37" s="93"/>
      <c r="AF37" s="93"/>
      <c r="AG37" s="92"/>
      <c r="AH37" s="93"/>
      <c r="AI37" s="96" t="s">
        <v>51</v>
      </c>
      <c r="AJ37" s="31"/>
      <c r="AK37" s="75"/>
      <c r="AL37" s="75"/>
      <c r="AM37" s="77"/>
      <c r="AN37" s="77"/>
      <c r="AO37" s="77"/>
      <c r="AP37" s="77"/>
      <c r="AQ37" s="65">
        <f t="shared" si="0"/>
        <v>2</v>
      </c>
      <c r="AR37" s="83">
        <v>34</v>
      </c>
      <c r="AS37" s="79">
        <f t="shared" si="2"/>
        <v>5.8823529411764705E-2</v>
      </c>
      <c r="AT37" s="16"/>
      <c r="AU37" s="16"/>
    </row>
    <row r="38" spans="1:47" ht="12.75" customHeight="1">
      <c r="A38" s="158"/>
      <c r="B38" s="157" t="s">
        <v>116</v>
      </c>
      <c r="C38" s="54" t="s">
        <v>106</v>
      </c>
      <c r="D38" s="72"/>
      <c r="E38" s="75"/>
      <c r="F38" s="75"/>
      <c r="G38" s="75"/>
      <c r="H38" s="75"/>
      <c r="I38" s="75"/>
      <c r="J38" s="75"/>
      <c r="K38" s="75"/>
      <c r="L38" s="75"/>
      <c r="M38" s="75"/>
      <c r="N38" s="75"/>
      <c r="O38" s="75"/>
      <c r="P38" s="75"/>
      <c r="Q38" s="75"/>
      <c r="R38" s="96" t="s">
        <v>51</v>
      </c>
      <c r="S38" s="75"/>
      <c r="T38" s="75"/>
      <c r="U38" s="75"/>
      <c r="V38" s="75"/>
      <c r="W38" s="75"/>
      <c r="X38" s="96" t="s">
        <v>51</v>
      </c>
      <c r="Y38" s="75"/>
      <c r="Z38" s="75"/>
      <c r="AA38" s="75"/>
      <c r="AB38" s="75"/>
      <c r="AC38" s="75"/>
      <c r="AD38" s="75"/>
      <c r="AE38" s="75"/>
      <c r="AF38" s="75"/>
      <c r="AG38" s="96" t="s">
        <v>51</v>
      </c>
      <c r="AH38" s="75"/>
      <c r="AI38" s="75"/>
      <c r="AJ38" s="31"/>
      <c r="AK38" s="75"/>
      <c r="AL38" s="75"/>
      <c r="AM38" s="77"/>
      <c r="AN38" s="77"/>
      <c r="AO38" s="77"/>
      <c r="AP38" s="77"/>
      <c r="AQ38" s="65">
        <f t="shared" si="0"/>
        <v>3</v>
      </c>
      <c r="AR38" s="31">
        <f t="shared" ref="AR38:AR39" si="8">34*1</f>
        <v>34</v>
      </c>
      <c r="AS38" s="79">
        <f t="shared" si="2"/>
        <v>8.8235294117647065E-2</v>
      </c>
      <c r="AT38" s="16"/>
      <c r="AU38" s="16"/>
    </row>
    <row r="39" spans="1:47" ht="12.75" customHeight="1">
      <c r="A39" s="158"/>
      <c r="B39" s="158"/>
      <c r="C39" s="54" t="s">
        <v>107</v>
      </c>
      <c r="D39" s="72"/>
      <c r="E39" s="75"/>
      <c r="F39" s="75"/>
      <c r="G39" s="75"/>
      <c r="H39" s="75"/>
      <c r="I39" s="75"/>
      <c r="J39" s="75"/>
      <c r="K39" s="75"/>
      <c r="L39" s="75"/>
      <c r="M39" s="75"/>
      <c r="N39" s="75"/>
      <c r="O39" s="75"/>
      <c r="P39" s="75"/>
      <c r="Q39" s="75"/>
      <c r="R39" s="96" t="s">
        <v>51</v>
      </c>
      <c r="S39" s="75"/>
      <c r="T39" s="75"/>
      <c r="U39" s="75"/>
      <c r="V39" s="75"/>
      <c r="W39" s="75"/>
      <c r="X39" s="96" t="s">
        <v>51</v>
      </c>
      <c r="Y39" s="75"/>
      <c r="Z39" s="75"/>
      <c r="AA39" s="75"/>
      <c r="AB39" s="75"/>
      <c r="AC39" s="75"/>
      <c r="AD39" s="75"/>
      <c r="AE39" s="75"/>
      <c r="AF39" s="75"/>
      <c r="AG39" s="96" t="s">
        <v>51</v>
      </c>
      <c r="AH39" s="75"/>
      <c r="AI39" s="31"/>
      <c r="AJ39" s="75"/>
      <c r="AK39" s="75"/>
      <c r="AL39" s="75"/>
      <c r="AM39" s="77"/>
      <c r="AN39" s="77"/>
      <c r="AO39" s="77"/>
      <c r="AP39" s="77"/>
      <c r="AQ39" s="65">
        <f t="shared" si="0"/>
        <v>3</v>
      </c>
      <c r="AR39" s="31">
        <f t="shared" si="8"/>
        <v>34</v>
      </c>
      <c r="AS39" s="79">
        <f t="shared" si="2"/>
        <v>8.8235294117647065E-2</v>
      </c>
      <c r="AT39" s="16"/>
      <c r="AU39" s="16"/>
    </row>
    <row r="40" spans="1:47" ht="12.75" customHeight="1">
      <c r="A40" s="158"/>
      <c r="B40" s="158"/>
      <c r="C40" s="54" t="s">
        <v>109</v>
      </c>
      <c r="D40" s="72"/>
      <c r="E40" s="75"/>
      <c r="F40" s="75"/>
      <c r="G40" s="75"/>
      <c r="H40" s="75"/>
      <c r="I40" s="75"/>
      <c r="J40" s="75"/>
      <c r="K40" s="75"/>
      <c r="L40" s="75"/>
      <c r="M40" s="75"/>
      <c r="N40" s="75"/>
      <c r="O40" s="75"/>
      <c r="P40" s="75"/>
      <c r="Q40" s="75"/>
      <c r="R40" s="96" t="s">
        <v>51</v>
      </c>
      <c r="S40" s="75"/>
      <c r="T40" s="75"/>
      <c r="U40" s="75"/>
      <c r="V40" s="75"/>
      <c r="W40" s="75"/>
      <c r="X40" s="96" t="s">
        <v>51</v>
      </c>
      <c r="Y40" s="75"/>
      <c r="Z40" s="75"/>
      <c r="AA40" s="75"/>
      <c r="AB40" s="75"/>
      <c r="AC40" s="75"/>
      <c r="AD40" s="75"/>
      <c r="AE40" s="75"/>
      <c r="AF40" s="75"/>
      <c r="AG40" s="96" t="s">
        <v>51</v>
      </c>
      <c r="AH40" s="75"/>
      <c r="AI40" s="31"/>
      <c r="AJ40" s="75"/>
      <c r="AK40" s="75"/>
      <c r="AL40" s="75"/>
      <c r="AM40" s="77"/>
      <c r="AN40" s="77"/>
      <c r="AO40" s="77"/>
      <c r="AP40" s="77"/>
      <c r="AQ40" s="65">
        <f t="shared" si="0"/>
        <v>3</v>
      </c>
      <c r="AR40" s="31">
        <v>34</v>
      </c>
      <c r="AS40" s="79">
        <f t="shared" si="2"/>
        <v>8.8235294117647065E-2</v>
      </c>
      <c r="AT40" s="16"/>
      <c r="AU40" s="16"/>
    </row>
    <row r="41" spans="1:47" ht="12.75" customHeight="1">
      <c r="A41" s="158"/>
      <c r="B41" s="158"/>
      <c r="C41" s="54" t="s">
        <v>110</v>
      </c>
      <c r="D41" s="88"/>
      <c r="E41" s="75"/>
      <c r="F41" s="75"/>
      <c r="G41" s="75"/>
      <c r="H41" s="75"/>
      <c r="I41" s="75"/>
      <c r="J41" s="75"/>
      <c r="K41" s="75"/>
      <c r="L41" s="75"/>
      <c r="M41" s="75"/>
      <c r="N41" s="75"/>
      <c r="O41" s="75"/>
      <c r="P41" s="75"/>
      <c r="Q41" s="75"/>
      <c r="R41" s="96" t="s">
        <v>51</v>
      </c>
      <c r="S41" s="75"/>
      <c r="T41" s="75"/>
      <c r="U41" s="75"/>
      <c r="V41" s="75"/>
      <c r="W41" s="75"/>
      <c r="X41" s="96" t="s">
        <v>51</v>
      </c>
      <c r="Y41" s="75"/>
      <c r="Z41" s="75"/>
      <c r="AA41" s="75"/>
      <c r="AB41" s="75"/>
      <c r="AC41" s="75"/>
      <c r="AD41" s="75"/>
      <c r="AE41" s="75"/>
      <c r="AF41" s="75"/>
      <c r="AG41" s="96" t="s">
        <v>51</v>
      </c>
      <c r="AH41" s="75"/>
      <c r="AI41" s="31"/>
      <c r="AJ41" s="75"/>
      <c r="AK41" s="75"/>
      <c r="AL41" s="75"/>
      <c r="AM41" s="77"/>
      <c r="AN41" s="77"/>
      <c r="AO41" s="77"/>
      <c r="AP41" s="77"/>
      <c r="AQ41" s="65">
        <f t="shared" si="0"/>
        <v>3</v>
      </c>
      <c r="AR41" s="31">
        <f t="shared" ref="AR41:AR57" si="9">34*1</f>
        <v>34</v>
      </c>
      <c r="AS41" s="79">
        <f t="shared" si="2"/>
        <v>8.8235294117647065E-2</v>
      </c>
      <c r="AT41" s="16"/>
      <c r="AU41" s="16"/>
    </row>
    <row r="42" spans="1:47" ht="12.75" customHeight="1">
      <c r="A42" s="158"/>
      <c r="B42" s="159"/>
      <c r="C42" s="101" t="s">
        <v>111</v>
      </c>
      <c r="D42" s="88"/>
      <c r="E42" s="75"/>
      <c r="F42" s="75"/>
      <c r="G42" s="75"/>
      <c r="H42" s="75"/>
      <c r="I42" s="75"/>
      <c r="J42" s="75"/>
      <c r="K42" s="75"/>
      <c r="L42" s="75"/>
      <c r="M42" s="75"/>
      <c r="N42" s="75"/>
      <c r="O42" s="75"/>
      <c r="P42" s="75"/>
      <c r="Q42" s="75"/>
      <c r="R42" s="96" t="s">
        <v>51</v>
      </c>
      <c r="S42" s="113"/>
      <c r="T42" s="75"/>
      <c r="U42" s="75"/>
      <c r="V42" s="75"/>
      <c r="W42" s="75"/>
      <c r="X42" s="96" t="s">
        <v>51</v>
      </c>
      <c r="Y42" s="75"/>
      <c r="Z42" s="75"/>
      <c r="AA42" s="75"/>
      <c r="AB42" s="75"/>
      <c r="AC42" s="75"/>
      <c r="AD42" s="75"/>
      <c r="AE42" s="75"/>
      <c r="AF42" s="75"/>
      <c r="AG42" s="96" t="s">
        <v>51</v>
      </c>
      <c r="AH42" s="75"/>
      <c r="AI42" s="31"/>
      <c r="AJ42" s="75"/>
      <c r="AK42" s="75"/>
      <c r="AL42" s="75"/>
      <c r="AM42" s="77"/>
      <c r="AN42" s="77"/>
      <c r="AO42" s="77"/>
      <c r="AP42" s="77"/>
      <c r="AQ42" s="65">
        <f t="shared" si="0"/>
        <v>3</v>
      </c>
      <c r="AR42" s="31">
        <f t="shared" si="9"/>
        <v>34</v>
      </c>
      <c r="AS42" s="79">
        <f t="shared" si="2"/>
        <v>8.8235294117647065E-2</v>
      </c>
      <c r="AT42" s="16"/>
      <c r="AU42" s="16"/>
    </row>
    <row r="43" spans="1:47" ht="12.75" customHeight="1">
      <c r="A43" s="158"/>
      <c r="B43" s="157" t="s">
        <v>112</v>
      </c>
      <c r="C43" s="54" t="s">
        <v>106</v>
      </c>
      <c r="D43" s="88"/>
      <c r="E43" s="75"/>
      <c r="F43" s="75"/>
      <c r="G43" s="75"/>
      <c r="H43" s="75"/>
      <c r="I43" s="75"/>
      <c r="J43" s="75"/>
      <c r="K43" s="75"/>
      <c r="L43" s="75"/>
      <c r="M43" s="75"/>
      <c r="N43" s="75"/>
      <c r="O43" s="75"/>
      <c r="P43" s="75"/>
      <c r="Q43" s="75"/>
      <c r="R43" s="75"/>
      <c r="T43" s="96" t="s">
        <v>51</v>
      </c>
      <c r="U43" s="75"/>
      <c r="V43" s="75"/>
      <c r="W43" s="75"/>
      <c r="X43" s="75"/>
      <c r="Y43" s="75"/>
      <c r="Z43" s="75"/>
      <c r="AA43" s="75"/>
      <c r="AB43" s="75"/>
      <c r="AC43" s="75"/>
      <c r="AD43" s="75"/>
      <c r="AE43" s="75"/>
      <c r="AF43" s="75"/>
      <c r="AG43" s="75"/>
      <c r="AH43" s="96" t="s">
        <v>51</v>
      </c>
      <c r="AI43" s="31"/>
      <c r="AJ43" s="75"/>
      <c r="AK43" s="75"/>
      <c r="AL43" s="75"/>
      <c r="AM43" s="77"/>
      <c r="AN43" s="77"/>
      <c r="AO43" s="77"/>
      <c r="AP43" s="77"/>
      <c r="AQ43" s="65">
        <f t="shared" si="0"/>
        <v>2</v>
      </c>
      <c r="AR43" s="31">
        <f t="shared" si="9"/>
        <v>34</v>
      </c>
      <c r="AS43" s="79">
        <f t="shared" si="2"/>
        <v>5.8823529411764705E-2</v>
      </c>
      <c r="AT43" s="16"/>
      <c r="AU43" s="16"/>
    </row>
    <row r="44" spans="1:47" ht="12.75" customHeight="1">
      <c r="A44" s="158"/>
      <c r="B44" s="158"/>
      <c r="C44" s="54" t="s">
        <v>107</v>
      </c>
      <c r="D44" s="88"/>
      <c r="E44" s="75"/>
      <c r="F44" s="75"/>
      <c r="G44" s="75"/>
      <c r="H44" s="75"/>
      <c r="I44" s="75"/>
      <c r="J44" s="75"/>
      <c r="K44" s="75"/>
      <c r="L44" s="75"/>
      <c r="M44" s="75"/>
      <c r="N44" s="75"/>
      <c r="O44" s="75"/>
      <c r="P44" s="75"/>
      <c r="Q44" s="75"/>
      <c r="R44" s="75"/>
      <c r="S44" s="75"/>
      <c r="T44" s="96" t="s">
        <v>51</v>
      </c>
      <c r="U44" s="75"/>
      <c r="V44" s="75"/>
      <c r="W44" s="75"/>
      <c r="X44" s="75"/>
      <c r="Y44" s="75"/>
      <c r="Z44" s="75"/>
      <c r="AA44" s="75"/>
      <c r="AB44" s="75"/>
      <c r="AC44" s="75"/>
      <c r="AD44" s="75"/>
      <c r="AE44" s="75"/>
      <c r="AF44" s="75"/>
      <c r="AG44" s="75"/>
      <c r="AH44" s="96" t="s">
        <v>51</v>
      </c>
      <c r="AI44" s="31"/>
      <c r="AJ44" s="75"/>
      <c r="AK44" s="75"/>
      <c r="AL44" s="75"/>
      <c r="AM44" s="77"/>
      <c r="AN44" s="77"/>
      <c r="AO44" s="77"/>
      <c r="AP44" s="77"/>
      <c r="AQ44" s="65">
        <f t="shared" si="0"/>
        <v>2</v>
      </c>
      <c r="AR44" s="31">
        <f t="shared" si="9"/>
        <v>34</v>
      </c>
      <c r="AS44" s="79">
        <f t="shared" si="2"/>
        <v>5.8823529411764705E-2</v>
      </c>
      <c r="AT44" s="16"/>
      <c r="AU44" s="16"/>
    </row>
    <row r="45" spans="1:47" ht="12.75" customHeight="1">
      <c r="A45" s="158"/>
      <c r="B45" s="158"/>
      <c r="C45" s="54" t="s">
        <v>109</v>
      </c>
      <c r="D45" s="88"/>
      <c r="E45" s="75"/>
      <c r="F45" s="75"/>
      <c r="G45" s="75"/>
      <c r="H45" s="75"/>
      <c r="I45" s="75"/>
      <c r="J45" s="75"/>
      <c r="K45" s="75"/>
      <c r="L45" s="75"/>
      <c r="M45" s="75"/>
      <c r="N45" s="75"/>
      <c r="O45" s="75"/>
      <c r="P45" s="75"/>
      <c r="Q45" s="75"/>
      <c r="R45" s="75"/>
      <c r="S45" s="75"/>
      <c r="T45" s="96" t="s">
        <v>51</v>
      </c>
      <c r="U45" s="75"/>
      <c r="V45" s="75"/>
      <c r="W45" s="75"/>
      <c r="X45" s="75"/>
      <c r="Y45" s="75"/>
      <c r="Z45" s="75"/>
      <c r="AA45" s="75"/>
      <c r="AB45" s="75"/>
      <c r="AC45" s="75"/>
      <c r="AD45" s="75"/>
      <c r="AE45" s="75"/>
      <c r="AF45" s="75"/>
      <c r="AG45" s="75"/>
      <c r="AH45" s="96" t="s">
        <v>51</v>
      </c>
      <c r="AI45" s="31"/>
      <c r="AJ45" s="75"/>
      <c r="AK45" s="75"/>
      <c r="AL45" s="75"/>
      <c r="AM45" s="77"/>
      <c r="AN45" s="77"/>
      <c r="AO45" s="77"/>
      <c r="AP45" s="77"/>
      <c r="AQ45" s="65">
        <f t="shared" si="0"/>
        <v>2</v>
      </c>
      <c r="AR45" s="31">
        <f t="shared" si="9"/>
        <v>34</v>
      </c>
      <c r="AS45" s="79">
        <f t="shared" si="2"/>
        <v>5.8823529411764705E-2</v>
      </c>
      <c r="AT45" s="16"/>
      <c r="AU45" s="16"/>
    </row>
    <row r="46" spans="1:47" ht="12.75" customHeight="1">
      <c r="A46" s="158"/>
      <c r="B46" s="158"/>
      <c r="C46" s="54" t="s">
        <v>110</v>
      </c>
      <c r="D46" s="88"/>
      <c r="E46" s="75"/>
      <c r="F46" s="75"/>
      <c r="G46" s="75"/>
      <c r="H46" s="75"/>
      <c r="I46" s="75"/>
      <c r="J46" s="75"/>
      <c r="K46" s="75"/>
      <c r="L46" s="75"/>
      <c r="M46" s="75"/>
      <c r="N46" s="75"/>
      <c r="O46" s="75"/>
      <c r="P46" s="75"/>
      <c r="Q46" s="75"/>
      <c r="R46" s="75"/>
      <c r="S46" s="75"/>
      <c r="T46" s="96" t="s">
        <v>51</v>
      </c>
      <c r="U46" s="75"/>
      <c r="V46" s="75"/>
      <c r="W46" s="75"/>
      <c r="X46" s="75"/>
      <c r="Y46" s="75"/>
      <c r="Z46" s="75"/>
      <c r="AA46" s="75"/>
      <c r="AB46" s="75"/>
      <c r="AC46" s="75"/>
      <c r="AD46" s="75"/>
      <c r="AE46" s="75"/>
      <c r="AF46" s="75"/>
      <c r="AG46" s="75"/>
      <c r="AH46" s="96" t="s">
        <v>51</v>
      </c>
      <c r="AI46" s="31"/>
      <c r="AJ46" s="75"/>
      <c r="AK46" s="75"/>
      <c r="AL46" s="75"/>
      <c r="AM46" s="77"/>
      <c r="AN46" s="77"/>
      <c r="AO46" s="77"/>
      <c r="AP46" s="77"/>
      <c r="AQ46" s="65">
        <f t="shared" si="0"/>
        <v>2</v>
      </c>
      <c r="AR46" s="31">
        <f t="shared" si="9"/>
        <v>34</v>
      </c>
      <c r="AS46" s="79">
        <f t="shared" si="2"/>
        <v>5.8823529411764705E-2</v>
      </c>
      <c r="AT46" s="16"/>
      <c r="AU46" s="16"/>
    </row>
    <row r="47" spans="1:47" ht="12.75" customHeight="1">
      <c r="A47" s="158"/>
      <c r="B47" s="159"/>
      <c r="C47" s="101" t="s">
        <v>111</v>
      </c>
      <c r="D47" s="88"/>
      <c r="E47" s="75"/>
      <c r="F47" s="75"/>
      <c r="G47" s="75"/>
      <c r="H47" s="75"/>
      <c r="I47" s="75"/>
      <c r="J47" s="75"/>
      <c r="K47" s="75"/>
      <c r="L47" s="75"/>
      <c r="M47" s="75"/>
      <c r="N47" s="75"/>
      <c r="O47" s="75"/>
      <c r="P47" s="75"/>
      <c r="Q47" s="75"/>
      <c r="R47" s="75"/>
      <c r="S47" s="75"/>
      <c r="T47" s="96" t="s">
        <v>51</v>
      </c>
      <c r="U47" s="75"/>
      <c r="V47" s="75"/>
      <c r="W47" s="75"/>
      <c r="X47" s="75"/>
      <c r="Y47" s="75"/>
      <c r="Z47" s="75"/>
      <c r="AA47" s="75"/>
      <c r="AB47" s="75"/>
      <c r="AC47" s="75"/>
      <c r="AD47" s="75"/>
      <c r="AE47" s="75"/>
      <c r="AF47" s="75"/>
      <c r="AG47" s="75"/>
      <c r="AH47" s="96" t="s">
        <v>51</v>
      </c>
      <c r="AI47" s="31"/>
      <c r="AJ47" s="75"/>
      <c r="AK47" s="75"/>
      <c r="AL47" s="75"/>
      <c r="AM47" s="77"/>
      <c r="AN47" s="77"/>
      <c r="AO47" s="77"/>
      <c r="AP47" s="77"/>
      <c r="AQ47" s="65">
        <f t="shared" si="0"/>
        <v>2</v>
      </c>
      <c r="AR47" s="31">
        <f t="shared" si="9"/>
        <v>34</v>
      </c>
      <c r="AS47" s="79">
        <f t="shared" si="2"/>
        <v>5.8823529411764705E-2</v>
      </c>
      <c r="AT47" s="16"/>
      <c r="AU47" s="16"/>
    </row>
    <row r="48" spans="1:47" ht="12.75" customHeight="1">
      <c r="A48" s="158"/>
      <c r="B48" s="199" t="s">
        <v>113</v>
      </c>
      <c r="C48" s="54" t="s">
        <v>106</v>
      </c>
      <c r="D48" s="88"/>
      <c r="E48" s="75"/>
      <c r="F48" s="75"/>
      <c r="G48" s="75"/>
      <c r="H48" s="75"/>
      <c r="I48" s="75"/>
      <c r="J48" s="75"/>
      <c r="K48" s="75"/>
      <c r="L48" s="75"/>
      <c r="M48" s="75"/>
      <c r="N48" s="75"/>
      <c r="O48" s="75"/>
      <c r="P48" s="75"/>
      <c r="Q48" s="75"/>
      <c r="R48" s="75"/>
      <c r="S48" s="96" t="s">
        <v>51</v>
      </c>
      <c r="T48" s="75"/>
      <c r="U48" s="75"/>
      <c r="V48" s="75"/>
      <c r="W48" s="75"/>
      <c r="X48" s="75"/>
      <c r="Y48" s="75"/>
      <c r="Z48" s="75"/>
      <c r="AA48" s="96" t="s">
        <v>51</v>
      </c>
      <c r="AB48" s="75"/>
      <c r="AC48" s="75"/>
      <c r="AD48" s="75"/>
      <c r="AE48" s="75"/>
      <c r="AF48" s="75"/>
      <c r="AG48" s="75"/>
      <c r="AH48" s="75"/>
      <c r="AI48" s="31"/>
      <c r="AJ48" s="96" t="s">
        <v>51</v>
      </c>
      <c r="AK48" s="75"/>
      <c r="AL48" s="75"/>
      <c r="AM48" s="77"/>
      <c r="AN48" s="77"/>
      <c r="AO48" s="77"/>
      <c r="AP48" s="77"/>
      <c r="AQ48" s="65">
        <f t="shared" si="0"/>
        <v>3</v>
      </c>
      <c r="AR48" s="31">
        <f t="shared" si="9"/>
        <v>34</v>
      </c>
      <c r="AS48" s="79">
        <f t="shared" si="2"/>
        <v>8.8235294117647065E-2</v>
      </c>
      <c r="AT48" s="16"/>
      <c r="AU48" s="16"/>
    </row>
    <row r="49" spans="1:47" ht="12.75" customHeight="1">
      <c r="A49" s="158"/>
      <c r="B49" s="158"/>
      <c r="C49" s="54" t="s">
        <v>107</v>
      </c>
      <c r="D49" s="88"/>
      <c r="E49" s="75"/>
      <c r="F49" s="75"/>
      <c r="G49" s="75"/>
      <c r="H49" s="75"/>
      <c r="I49" s="75"/>
      <c r="J49" s="75"/>
      <c r="K49" s="75"/>
      <c r="L49" s="75"/>
      <c r="M49" s="75"/>
      <c r="N49" s="75"/>
      <c r="O49" s="75"/>
      <c r="P49" s="75"/>
      <c r="Q49" s="75"/>
      <c r="R49" s="75"/>
      <c r="S49" s="96" t="s">
        <v>51</v>
      </c>
      <c r="T49" s="75"/>
      <c r="U49" s="75"/>
      <c r="V49" s="75"/>
      <c r="W49" s="75"/>
      <c r="X49" s="75"/>
      <c r="Y49" s="75"/>
      <c r="Z49" s="75"/>
      <c r="AA49" s="96" t="s">
        <v>51</v>
      </c>
      <c r="AB49" s="75"/>
      <c r="AC49" s="75"/>
      <c r="AD49" s="75"/>
      <c r="AE49" s="75"/>
      <c r="AF49" s="75"/>
      <c r="AG49" s="75"/>
      <c r="AH49" s="75"/>
      <c r="AI49" s="31"/>
      <c r="AJ49" s="96" t="s">
        <v>51</v>
      </c>
      <c r="AK49" s="75"/>
      <c r="AL49" s="75"/>
      <c r="AM49" s="77"/>
      <c r="AN49" s="77"/>
      <c r="AO49" s="77"/>
      <c r="AP49" s="77"/>
      <c r="AQ49" s="65">
        <f t="shared" si="0"/>
        <v>3</v>
      </c>
      <c r="AR49" s="31">
        <f t="shared" si="9"/>
        <v>34</v>
      </c>
      <c r="AS49" s="79">
        <f t="shared" si="2"/>
        <v>8.8235294117647065E-2</v>
      </c>
      <c r="AT49" s="16"/>
      <c r="AU49" s="16"/>
    </row>
    <row r="50" spans="1:47" ht="12.75" customHeight="1">
      <c r="A50" s="158"/>
      <c r="B50" s="158"/>
      <c r="C50" s="54" t="s">
        <v>109</v>
      </c>
      <c r="D50" s="88"/>
      <c r="E50" s="75"/>
      <c r="F50" s="75"/>
      <c r="G50" s="75"/>
      <c r="H50" s="75"/>
      <c r="I50" s="75"/>
      <c r="J50" s="75"/>
      <c r="K50" s="75"/>
      <c r="L50" s="75"/>
      <c r="M50" s="75"/>
      <c r="N50" s="75"/>
      <c r="O50" s="75"/>
      <c r="P50" s="75"/>
      <c r="Q50" s="75"/>
      <c r="R50" s="75"/>
      <c r="S50" s="96" t="s">
        <v>51</v>
      </c>
      <c r="T50" s="75"/>
      <c r="U50" s="75"/>
      <c r="V50" s="75"/>
      <c r="W50" s="75"/>
      <c r="X50" s="75"/>
      <c r="Y50" s="75"/>
      <c r="Z50" s="75"/>
      <c r="AA50" s="96" t="s">
        <v>51</v>
      </c>
      <c r="AB50" s="75"/>
      <c r="AC50" s="75"/>
      <c r="AD50" s="75"/>
      <c r="AE50" s="75"/>
      <c r="AF50" s="75"/>
      <c r="AG50" s="75"/>
      <c r="AH50" s="75"/>
      <c r="AI50" s="31"/>
      <c r="AJ50" s="96" t="s">
        <v>51</v>
      </c>
      <c r="AK50" s="75"/>
      <c r="AL50" s="75"/>
      <c r="AM50" s="77"/>
      <c r="AN50" s="77"/>
      <c r="AO50" s="77"/>
      <c r="AP50" s="77"/>
      <c r="AQ50" s="65">
        <f t="shared" si="0"/>
        <v>3</v>
      </c>
      <c r="AR50" s="31">
        <f t="shared" si="9"/>
        <v>34</v>
      </c>
      <c r="AS50" s="79">
        <f t="shared" si="2"/>
        <v>8.8235294117647065E-2</v>
      </c>
      <c r="AT50" s="16"/>
      <c r="AU50" s="16"/>
    </row>
    <row r="51" spans="1:47" ht="12.75" customHeight="1">
      <c r="A51" s="158"/>
      <c r="B51" s="158"/>
      <c r="C51" s="54" t="s">
        <v>110</v>
      </c>
      <c r="D51" s="88"/>
      <c r="E51" s="75"/>
      <c r="F51" s="75"/>
      <c r="G51" s="75"/>
      <c r="H51" s="75"/>
      <c r="I51" s="75"/>
      <c r="J51" s="75"/>
      <c r="K51" s="75"/>
      <c r="L51" s="75"/>
      <c r="M51" s="75"/>
      <c r="N51" s="75"/>
      <c r="O51" s="75"/>
      <c r="P51" s="75"/>
      <c r="Q51" s="75"/>
      <c r="R51" s="75"/>
      <c r="S51" s="96" t="s">
        <v>51</v>
      </c>
      <c r="T51" s="75"/>
      <c r="U51" s="75"/>
      <c r="V51" s="75"/>
      <c r="W51" s="75"/>
      <c r="X51" s="75"/>
      <c r="Y51" s="75"/>
      <c r="Z51" s="75"/>
      <c r="AA51" s="96" t="s">
        <v>51</v>
      </c>
      <c r="AB51" s="75"/>
      <c r="AC51" s="75"/>
      <c r="AD51" s="75"/>
      <c r="AE51" s="75"/>
      <c r="AF51" s="75"/>
      <c r="AG51" s="75"/>
      <c r="AH51" s="75"/>
      <c r="AI51" s="31"/>
      <c r="AJ51" s="96" t="s">
        <v>51</v>
      </c>
      <c r="AK51" s="75"/>
      <c r="AL51" s="75"/>
      <c r="AM51" s="77"/>
      <c r="AN51" s="77"/>
      <c r="AO51" s="77"/>
      <c r="AP51" s="77"/>
      <c r="AQ51" s="65">
        <f t="shared" si="0"/>
        <v>3</v>
      </c>
      <c r="AR51" s="31">
        <f t="shared" si="9"/>
        <v>34</v>
      </c>
      <c r="AS51" s="79">
        <f t="shared" si="2"/>
        <v>8.8235294117647065E-2</v>
      </c>
      <c r="AT51" s="16"/>
      <c r="AU51" s="16"/>
    </row>
    <row r="52" spans="1:47" ht="12.75" customHeight="1">
      <c r="A52" s="158"/>
      <c r="B52" s="159"/>
      <c r="C52" s="101" t="s">
        <v>111</v>
      </c>
      <c r="D52" s="88"/>
      <c r="E52" s="75"/>
      <c r="F52" s="75"/>
      <c r="G52" s="75"/>
      <c r="H52" s="75"/>
      <c r="I52" s="75"/>
      <c r="J52" s="75"/>
      <c r="K52" s="75"/>
      <c r="L52" s="75"/>
      <c r="M52" s="75"/>
      <c r="N52" s="75"/>
      <c r="O52" s="75"/>
      <c r="P52" s="75"/>
      <c r="Q52" s="75"/>
      <c r="R52" s="75"/>
      <c r="S52" s="96" t="s">
        <v>51</v>
      </c>
      <c r="T52" s="75"/>
      <c r="U52" s="75"/>
      <c r="V52" s="75"/>
      <c r="W52" s="75"/>
      <c r="X52" s="75"/>
      <c r="Y52" s="75"/>
      <c r="Z52" s="75"/>
      <c r="AA52" s="96" t="s">
        <v>51</v>
      </c>
      <c r="AB52" s="75"/>
      <c r="AC52" s="75"/>
      <c r="AD52" s="75"/>
      <c r="AE52" s="75"/>
      <c r="AF52" s="75"/>
      <c r="AG52" s="75"/>
      <c r="AH52" s="75"/>
      <c r="AI52" s="31"/>
      <c r="AJ52" s="96" t="s">
        <v>51</v>
      </c>
      <c r="AK52" s="75"/>
      <c r="AL52" s="75"/>
      <c r="AM52" s="77"/>
      <c r="AN52" s="77"/>
      <c r="AO52" s="77"/>
      <c r="AP52" s="77"/>
      <c r="AQ52" s="65">
        <f t="shared" si="0"/>
        <v>3</v>
      </c>
      <c r="AR52" s="31">
        <f t="shared" si="9"/>
        <v>34</v>
      </c>
      <c r="AS52" s="79">
        <f t="shared" si="2"/>
        <v>8.8235294117647065E-2</v>
      </c>
      <c r="AT52" s="16"/>
      <c r="AU52" s="16"/>
    </row>
    <row r="53" spans="1:47" ht="12.75" customHeight="1">
      <c r="A53" s="158"/>
      <c r="B53" s="157" t="s">
        <v>114</v>
      </c>
      <c r="C53" s="54" t="s">
        <v>106</v>
      </c>
      <c r="D53" s="88"/>
      <c r="E53" s="75"/>
      <c r="F53" s="75"/>
      <c r="G53" s="75"/>
      <c r="H53" s="75"/>
      <c r="I53" s="75"/>
      <c r="J53" s="75"/>
      <c r="K53" s="75"/>
      <c r="L53" s="75"/>
      <c r="M53" s="75"/>
      <c r="N53" s="75"/>
      <c r="O53" s="75"/>
      <c r="P53" s="75"/>
      <c r="Q53" s="75"/>
      <c r="R53" s="96" t="s">
        <v>51</v>
      </c>
      <c r="S53" s="75"/>
      <c r="T53" s="75"/>
      <c r="U53" s="75"/>
      <c r="V53" s="75"/>
      <c r="W53" s="75"/>
      <c r="X53" s="75"/>
      <c r="Y53" s="75"/>
      <c r="Z53" s="75"/>
      <c r="AA53" s="92"/>
      <c r="AB53" s="96" t="s">
        <v>51</v>
      </c>
      <c r="AC53" s="75"/>
      <c r="AD53" s="75"/>
      <c r="AE53" s="75"/>
      <c r="AF53" s="75"/>
      <c r="AG53" s="75"/>
      <c r="AH53" s="75"/>
      <c r="AI53" s="31"/>
      <c r="AJ53" s="92"/>
      <c r="AK53" s="96" t="s">
        <v>51</v>
      </c>
      <c r="AL53" s="75"/>
      <c r="AM53" s="77"/>
      <c r="AN53" s="77"/>
      <c r="AO53" s="77"/>
      <c r="AP53" s="77"/>
      <c r="AQ53" s="65">
        <f t="shared" si="0"/>
        <v>3</v>
      </c>
      <c r="AR53" s="31">
        <f t="shared" si="9"/>
        <v>34</v>
      </c>
      <c r="AS53" s="79">
        <f t="shared" si="2"/>
        <v>8.8235294117647065E-2</v>
      </c>
      <c r="AT53" s="16"/>
      <c r="AU53" s="16"/>
    </row>
    <row r="54" spans="1:47" ht="12.75" customHeight="1">
      <c r="A54" s="158"/>
      <c r="B54" s="158"/>
      <c r="C54" s="54" t="s">
        <v>107</v>
      </c>
      <c r="D54" s="88"/>
      <c r="E54" s="75"/>
      <c r="F54" s="75"/>
      <c r="G54" s="75"/>
      <c r="H54" s="75"/>
      <c r="I54" s="75"/>
      <c r="J54" s="75"/>
      <c r="K54" s="75"/>
      <c r="L54" s="75"/>
      <c r="M54" s="75"/>
      <c r="N54" s="75"/>
      <c r="O54" s="75"/>
      <c r="P54" s="75"/>
      <c r="Q54" s="75"/>
      <c r="R54" s="96" t="s">
        <v>51</v>
      </c>
      <c r="S54" s="75"/>
      <c r="T54" s="75"/>
      <c r="U54" s="75"/>
      <c r="V54" s="75"/>
      <c r="W54" s="75"/>
      <c r="X54" s="75"/>
      <c r="Y54" s="75"/>
      <c r="Z54" s="75"/>
      <c r="AA54" s="75"/>
      <c r="AB54" s="96" t="s">
        <v>51</v>
      </c>
      <c r="AC54" s="75"/>
      <c r="AD54" s="75"/>
      <c r="AE54" s="75"/>
      <c r="AF54" s="31"/>
      <c r="AG54" s="31"/>
      <c r="AH54" s="75"/>
      <c r="AI54" s="75"/>
      <c r="AJ54" s="77"/>
      <c r="AK54" s="96" t="s">
        <v>51</v>
      </c>
      <c r="AL54" s="75"/>
      <c r="AM54" s="77"/>
      <c r="AN54" s="77"/>
      <c r="AO54" s="77"/>
      <c r="AP54" s="77"/>
      <c r="AQ54" s="65">
        <f t="shared" si="0"/>
        <v>3</v>
      </c>
      <c r="AR54" s="31">
        <f t="shared" si="9"/>
        <v>34</v>
      </c>
      <c r="AS54" s="79">
        <f t="shared" si="2"/>
        <v>8.8235294117647065E-2</v>
      </c>
      <c r="AT54" s="16"/>
      <c r="AU54" s="16"/>
    </row>
    <row r="55" spans="1:47" ht="12.75" customHeight="1">
      <c r="A55" s="158"/>
      <c r="B55" s="158"/>
      <c r="C55" s="54" t="s">
        <v>109</v>
      </c>
      <c r="D55" s="88"/>
      <c r="E55" s="75"/>
      <c r="F55" s="75"/>
      <c r="G55" s="75"/>
      <c r="H55" s="75"/>
      <c r="I55" s="75"/>
      <c r="J55" s="75"/>
      <c r="K55" s="75"/>
      <c r="L55" s="75"/>
      <c r="M55" s="75"/>
      <c r="N55" s="75"/>
      <c r="O55" s="75"/>
      <c r="P55" s="75"/>
      <c r="Q55" s="75"/>
      <c r="R55" s="96" t="s">
        <v>51</v>
      </c>
      <c r="S55" s="75"/>
      <c r="T55" s="75"/>
      <c r="U55" s="75"/>
      <c r="V55" s="75"/>
      <c r="W55" s="75"/>
      <c r="X55" s="75"/>
      <c r="Y55" s="75"/>
      <c r="Z55" s="75"/>
      <c r="AA55" s="75"/>
      <c r="AB55" s="96" t="s">
        <v>51</v>
      </c>
      <c r="AC55" s="75"/>
      <c r="AD55" s="75"/>
      <c r="AE55" s="75"/>
      <c r="AF55" s="31"/>
      <c r="AG55" s="31"/>
      <c r="AH55" s="75"/>
      <c r="AI55" s="75"/>
      <c r="AJ55" s="77"/>
      <c r="AK55" s="96" t="s">
        <v>51</v>
      </c>
      <c r="AL55" s="75"/>
      <c r="AM55" s="77"/>
      <c r="AN55" s="77"/>
      <c r="AO55" s="77"/>
      <c r="AP55" s="77"/>
      <c r="AQ55" s="65">
        <f t="shared" si="0"/>
        <v>3</v>
      </c>
      <c r="AR55" s="31">
        <f t="shared" si="9"/>
        <v>34</v>
      </c>
      <c r="AS55" s="79">
        <f t="shared" si="2"/>
        <v>8.8235294117647065E-2</v>
      </c>
      <c r="AT55" s="16"/>
      <c r="AU55" s="16"/>
    </row>
    <row r="56" spans="1:47" ht="12.75" customHeight="1">
      <c r="A56" s="158"/>
      <c r="B56" s="158"/>
      <c r="C56" s="54" t="s">
        <v>110</v>
      </c>
      <c r="D56" s="72"/>
      <c r="E56" s="75"/>
      <c r="F56" s="75"/>
      <c r="G56" s="75"/>
      <c r="H56" s="75"/>
      <c r="I56" s="75"/>
      <c r="J56" s="75"/>
      <c r="K56" s="75"/>
      <c r="L56" s="75"/>
      <c r="M56" s="75"/>
      <c r="N56" s="75"/>
      <c r="O56" s="75"/>
      <c r="P56" s="75"/>
      <c r="Q56" s="75"/>
      <c r="R56" s="96" t="s">
        <v>51</v>
      </c>
      <c r="S56" s="75"/>
      <c r="T56" s="75"/>
      <c r="U56" s="75"/>
      <c r="V56" s="75"/>
      <c r="W56" s="75"/>
      <c r="X56" s="75"/>
      <c r="Y56" s="75"/>
      <c r="Z56" s="75"/>
      <c r="AA56" s="75"/>
      <c r="AB56" s="96" t="s">
        <v>51</v>
      </c>
      <c r="AC56" s="75"/>
      <c r="AD56" s="75"/>
      <c r="AE56" s="75"/>
      <c r="AF56" s="75"/>
      <c r="AG56" s="75"/>
      <c r="AH56" s="31"/>
      <c r="AI56" s="31"/>
      <c r="AJ56" s="77"/>
      <c r="AK56" s="96" t="s">
        <v>51</v>
      </c>
      <c r="AL56" s="75"/>
      <c r="AM56" s="77"/>
      <c r="AN56" s="77"/>
      <c r="AO56" s="77"/>
      <c r="AP56" s="77"/>
      <c r="AQ56" s="65">
        <f t="shared" si="0"/>
        <v>3</v>
      </c>
      <c r="AR56" s="31">
        <f t="shared" si="9"/>
        <v>34</v>
      </c>
      <c r="AS56" s="79">
        <f t="shared" si="2"/>
        <v>8.8235294117647065E-2</v>
      </c>
      <c r="AT56" s="16"/>
      <c r="AU56" s="16"/>
    </row>
    <row r="57" spans="1:47" ht="12.75" customHeight="1">
      <c r="A57" s="158"/>
      <c r="B57" s="159"/>
      <c r="C57" s="101" t="s">
        <v>111</v>
      </c>
      <c r="D57" s="72"/>
      <c r="E57" s="75"/>
      <c r="F57" s="75"/>
      <c r="G57" s="75"/>
      <c r="H57" s="75"/>
      <c r="I57" s="75"/>
      <c r="J57" s="75"/>
      <c r="K57" s="75"/>
      <c r="L57" s="75"/>
      <c r="M57" s="75"/>
      <c r="N57" s="75"/>
      <c r="O57" s="75"/>
      <c r="P57" s="75"/>
      <c r="Q57" s="75"/>
      <c r="R57" s="96" t="s">
        <v>51</v>
      </c>
      <c r="S57" s="75"/>
      <c r="T57" s="75"/>
      <c r="U57" s="75"/>
      <c r="V57" s="75"/>
      <c r="W57" s="75"/>
      <c r="X57" s="75"/>
      <c r="Y57" s="75"/>
      <c r="Z57" s="75"/>
      <c r="AA57" s="75"/>
      <c r="AB57" s="96" t="s">
        <v>51</v>
      </c>
      <c r="AC57" s="75"/>
      <c r="AD57" s="75"/>
      <c r="AE57" s="75"/>
      <c r="AF57" s="75"/>
      <c r="AG57" s="75"/>
      <c r="AH57" s="31"/>
      <c r="AI57" s="31"/>
      <c r="AJ57" s="77"/>
      <c r="AK57" s="96" t="s">
        <v>51</v>
      </c>
      <c r="AL57" s="75"/>
      <c r="AM57" s="77"/>
      <c r="AN57" s="77"/>
      <c r="AO57" s="77"/>
      <c r="AP57" s="77"/>
      <c r="AQ57" s="65">
        <f t="shared" si="0"/>
        <v>3</v>
      </c>
      <c r="AR57" s="31">
        <f t="shared" si="9"/>
        <v>34</v>
      </c>
      <c r="AS57" s="79">
        <f t="shared" si="2"/>
        <v>8.8235294117647065E-2</v>
      </c>
      <c r="AT57" s="16"/>
      <c r="AU57" s="16"/>
    </row>
    <row r="58" spans="1:47" ht="12.75" customHeight="1">
      <c r="A58" s="158"/>
      <c r="B58" s="157" t="s">
        <v>115</v>
      </c>
      <c r="C58" s="54" t="s">
        <v>106</v>
      </c>
      <c r="D58" s="72"/>
      <c r="E58" s="75"/>
      <c r="F58" s="75"/>
      <c r="G58" s="75"/>
      <c r="H58" s="75"/>
      <c r="I58" s="75"/>
      <c r="J58" s="75"/>
      <c r="K58" s="75"/>
      <c r="L58" s="96" t="s">
        <v>51</v>
      </c>
      <c r="M58" s="75"/>
      <c r="N58" s="75"/>
      <c r="O58" s="75"/>
      <c r="P58" s="75"/>
      <c r="Q58" s="75"/>
      <c r="R58" s="75"/>
      <c r="S58" s="75"/>
      <c r="T58" s="96" t="s">
        <v>51</v>
      </c>
      <c r="U58" s="75"/>
      <c r="V58" s="75"/>
      <c r="W58" s="75"/>
      <c r="X58" s="96" t="s">
        <v>51</v>
      </c>
      <c r="Y58" s="75"/>
      <c r="Z58" s="75"/>
      <c r="AA58" s="75"/>
      <c r="AB58" s="96" t="s">
        <v>51</v>
      </c>
      <c r="AC58" s="75"/>
      <c r="AD58" s="75"/>
      <c r="AE58" s="75"/>
      <c r="AF58" s="75"/>
      <c r="AG58" s="96" t="s">
        <v>51</v>
      </c>
      <c r="AH58" s="31"/>
      <c r="AI58" s="77"/>
      <c r="AJ58" s="77"/>
      <c r="AK58" s="75"/>
      <c r="AL58" s="96" t="s">
        <v>51</v>
      </c>
      <c r="AM58" s="77"/>
      <c r="AN58" s="77"/>
      <c r="AO58" s="77"/>
      <c r="AP58" s="77"/>
      <c r="AQ58" s="65">
        <f t="shared" si="0"/>
        <v>6</v>
      </c>
      <c r="AR58" s="31">
        <f t="shared" ref="AR58:AR61" si="10">34*2</f>
        <v>68</v>
      </c>
      <c r="AS58" s="79">
        <f t="shared" si="2"/>
        <v>8.8235294117647065E-2</v>
      </c>
      <c r="AT58" s="16"/>
      <c r="AU58" s="16"/>
    </row>
    <row r="59" spans="1:47" ht="12.75" customHeight="1">
      <c r="A59" s="158"/>
      <c r="B59" s="158"/>
      <c r="C59" s="54" t="s">
        <v>107</v>
      </c>
      <c r="D59" s="72"/>
      <c r="E59" s="75"/>
      <c r="F59" s="75"/>
      <c r="G59" s="75"/>
      <c r="H59" s="75"/>
      <c r="I59" s="75"/>
      <c r="J59" s="75"/>
      <c r="K59" s="75"/>
      <c r="L59" s="96" t="s">
        <v>51</v>
      </c>
      <c r="M59" s="75"/>
      <c r="N59" s="75"/>
      <c r="O59" s="75"/>
      <c r="P59" s="75"/>
      <c r="Q59" s="75"/>
      <c r="R59" s="75"/>
      <c r="S59" s="75"/>
      <c r="T59" s="96" t="s">
        <v>51</v>
      </c>
      <c r="U59" s="75"/>
      <c r="V59" s="75"/>
      <c r="W59" s="75"/>
      <c r="X59" s="96" t="s">
        <v>51</v>
      </c>
      <c r="Y59" s="75"/>
      <c r="Z59" s="75"/>
      <c r="AA59" s="75"/>
      <c r="AB59" s="96" t="s">
        <v>51</v>
      </c>
      <c r="AC59" s="75"/>
      <c r="AD59" s="75"/>
      <c r="AE59" s="75"/>
      <c r="AF59" s="75"/>
      <c r="AG59" s="96" t="s">
        <v>51</v>
      </c>
      <c r="AH59" s="31"/>
      <c r="AI59" s="77"/>
      <c r="AJ59" s="77"/>
      <c r="AK59" s="75"/>
      <c r="AL59" s="96" t="s">
        <v>51</v>
      </c>
      <c r="AM59" s="77"/>
      <c r="AN59" s="77"/>
      <c r="AO59" s="77"/>
      <c r="AP59" s="77"/>
      <c r="AQ59" s="65">
        <f t="shared" si="0"/>
        <v>6</v>
      </c>
      <c r="AR59" s="31">
        <f t="shared" si="10"/>
        <v>68</v>
      </c>
      <c r="AS59" s="79">
        <f t="shared" si="2"/>
        <v>8.8235294117647065E-2</v>
      </c>
      <c r="AT59" s="16"/>
      <c r="AU59" s="16"/>
    </row>
    <row r="60" spans="1:47" ht="12.75" customHeight="1">
      <c r="A60" s="158"/>
      <c r="B60" s="158"/>
      <c r="C60" s="54" t="s">
        <v>109</v>
      </c>
      <c r="D60" s="72"/>
      <c r="E60" s="75"/>
      <c r="F60" s="75"/>
      <c r="G60" s="75"/>
      <c r="H60" s="75"/>
      <c r="I60" s="75"/>
      <c r="J60" s="75"/>
      <c r="K60" s="75"/>
      <c r="L60" s="96" t="s">
        <v>51</v>
      </c>
      <c r="M60" s="75"/>
      <c r="N60" s="75"/>
      <c r="O60" s="75"/>
      <c r="P60" s="75"/>
      <c r="Q60" s="75"/>
      <c r="R60" s="75"/>
      <c r="S60" s="75"/>
      <c r="T60" s="96" t="s">
        <v>51</v>
      </c>
      <c r="U60" s="75"/>
      <c r="V60" s="75"/>
      <c r="W60" s="75"/>
      <c r="X60" s="96" t="s">
        <v>51</v>
      </c>
      <c r="Y60" s="75"/>
      <c r="Z60" s="75"/>
      <c r="AA60" s="75"/>
      <c r="AB60" s="96" t="s">
        <v>51</v>
      </c>
      <c r="AC60" s="75"/>
      <c r="AD60" s="75"/>
      <c r="AE60" s="75"/>
      <c r="AF60" s="75"/>
      <c r="AG60" s="96" t="s">
        <v>51</v>
      </c>
      <c r="AH60" s="31"/>
      <c r="AI60" s="77"/>
      <c r="AJ60" s="77"/>
      <c r="AK60" s="75"/>
      <c r="AL60" s="96" t="s">
        <v>51</v>
      </c>
      <c r="AM60" s="77"/>
      <c r="AN60" s="77"/>
      <c r="AO60" s="77"/>
      <c r="AP60" s="77"/>
      <c r="AQ60" s="65">
        <f t="shared" si="0"/>
        <v>6</v>
      </c>
      <c r="AR60" s="31">
        <f t="shared" si="10"/>
        <v>68</v>
      </c>
      <c r="AS60" s="79">
        <f t="shared" si="2"/>
        <v>8.8235294117647065E-2</v>
      </c>
      <c r="AT60" s="16"/>
      <c r="AU60" s="16"/>
    </row>
    <row r="61" spans="1:47" ht="12.75" customHeight="1">
      <c r="A61" s="165"/>
      <c r="B61" s="158"/>
      <c r="C61" s="84" t="s">
        <v>110</v>
      </c>
      <c r="D61" s="114"/>
      <c r="E61" s="75"/>
      <c r="F61" s="75"/>
      <c r="G61" s="75"/>
      <c r="H61" s="75"/>
      <c r="I61" s="75"/>
      <c r="J61" s="75"/>
      <c r="K61" s="75"/>
      <c r="L61" s="96" t="s">
        <v>51</v>
      </c>
      <c r="M61" s="75"/>
      <c r="N61" s="75"/>
      <c r="O61" s="75"/>
      <c r="P61" s="75"/>
      <c r="Q61" s="75"/>
      <c r="R61" s="75"/>
      <c r="S61" s="75"/>
      <c r="T61" s="96" t="s">
        <v>51</v>
      </c>
      <c r="U61" s="75"/>
      <c r="V61" s="75"/>
      <c r="W61" s="75"/>
      <c r="X61" s="96" t="s">
        <v>51</v>
      </c>
      <c r="Y61" s="75"/>
      <c r="Z61" s="75"/>
      <c r="AA61" s="75"/>
      <c r="AB61" s="96" t="s">
        <v>51</v>
      </c>
      <c r="AC61" s="75"/>
      <c r="AD61" s="75"/>
      <c r="AE61" s="75"/>
      <c r="AF61" s="75"/>
      <c r="AG61" s="96" t="s">
        <v>51</v>
      </c>
      <c r="AH61" s="31"/>
      <c r="AI61" s="77"/>
      <c r="AJ61" s="77"/>
      <c r="AK61" s="75"/>
      <c r="AL61" s="96" t="s">
        <v>51</v>
      </c>
      <c r="AM61" s="77"/>
      <c r="AN61" s="77"/>
      <c r="AO61" s="77"/>
      <c r="AP61" s="77"/>
      <c r="AQ61" s="65">
        <f t="shared" si="0"/>
        <v>6</v>
      </c>
      <c r="AR61" s="31">
        <f t="shared" si="10"/>
        <v>68</v>
      </c>
      <c r="AS61" s="79">
        <f t="shared" si="2"/>
        <v>8.8235294117647065E-2</v>
      </c>
      <c r="AT61" s="16"/>
      <c r="AU61" s="16"/>
    </row>
    <row r="62" spans="1:47" ht="12.75" customHeight="1">
      <c r="A62" s="115"/>
      <c r="B62" s="159"/>
      <c r="C62" s="116" t="s">
        <v>111</v>
      </c>
      <c r="D62" s="114"/>
      <c r="E62" s="75"/>
      <c r="F62" s="75"/>
      <c r="G62" s="75"/>
      <c r="H62" s="75"/>
      <c r="I62" s="75"/>
      <c r="J62" s="75"/>
      <c r="K62" s="75"/>
      <c r="L62" s="96" t="s">
        <v>51</v>
      </c>
      <c r="M62" s="75"/>
      <c r="N62" s="75"/>
      <c r="O62" s="75"/>
      <c r="P62" s="75"/>
      <c r="Q62" s="75"/>
      <c r="R62" s="75"/>
      <c r="S62" s="75"/>
      <c r="T62" s="96" t="s">
        <v>51</v>
      </c>
      <c r="U62" s="75"/>
      <c r="V62" s="75"/>
      <c r="W62" s="75"/>
      <c r="X62" s="96" t="s">
        <v>51</v>
      </c>
      <c r="Y62" s="75"/>
      <c r="Z62" s="75"/>
      <c r="AA62" s="75"/>
      <c r="AB62" s="96" t="s">
        <v>51</v>
      </c>
      <c r="AC62" s="75"/>
      <c r="AD62" s="75"/>
      <c r="AE62" s="75"/>
      <c r="AF62" s="75"/>
      <c r="AG62" s="96" t="s">
        <v>51</v>
      </c>
      <c r="AH62" s="31"/>
      <c r="AI62" s="77"/>
      <c r="AJ62" s="77"/>
      <c r="AK62" s="75"/>
      <c r="AL62" s="96" t="s">
        <v>51</v>
      </c>
      <c r="AM62" s="77"/>
      <c r="AN62" s="77"/>
      <c r="AO62" s="77"/>
      <c r="AP62" s="77"/>
      <c r="AQ62" s="65">
        <f t="shared" si="0"/>
        <v>6</v>
      </c>
      <c r="AR62" s="83">
        <v>102</v>
      </c>
      <c r="AS62" s="79">
        <f t="shared" si="2"/>
        <v>5.8823529411764705E-2</v>
      </c>
      <c r="AT62" s="16"/>
      <c r="AU62" s="16"/>
    </row>
    <row r="63" spans="1:47" ht="20.25" customHeight="1">
      <c r="A63" s="107"/>
      <c r="B63" s="108"/>
      <c r="C63" s="117"/>
      <c r="D63" s="117"/>
      <c r="E63" s="118"/>
      <c r="F63" s="118"/>
      <c r="G63" s="118"/>
      <c r="H63" s="118"/>
      <c r="I63" s="118"/>
      <c r="J63" s="118"/>
      <c r="K63" s="118"/>
      <c r="L63" s="118"/>
      <c r="M63" s="118"/>
      <c r="N63" s="118"/>
      <c r="O63" s="118"/>
      <c r="P63" s="118"/>
      <c r="Q63" s="118"/>
      <c r="R63" s="118"/>
      <c r="S63" s="118"/>
      <c r="T63" s="118"/>
      <c r="U63" s="118"/>
      <c r="V63" s="118"/>
      <c r="W63" s="118"/>
      <c r="X63" s="118"/>
      <c r="Y63" s="118"/>
      <c r="Z63" s="118"/>
      <c r="AA63" s="118"/>
      <c r="AB63" s="118"/>
      <c r="AC63" s="118"/>
      <c r="AD63" s="118"/>
      <c r="AE63" s="118"/>
      <c r="AF63" s="118"/>
      <c r="AG63" s="118"/>
      <c r="AH63" s="118"/>
      <c r="AI63" s="118"/>
      <c r="AJ63" s="118"/>
      <c r="AK63" s="118"/>
      <c r="AL63" s="118"/>
      <c r="AM63" s="119"/>
      <c r="AN63" s="119"/>
      <c r="AO63" s="119"/>
      <c r="AP63" s="119"/>
      <c r="AQ63" s="119"/>
      <c r="AR63" s="119"/>
      <c r="AS63" s="119"/>
      <c r="AT63" s="59"/>
      <c r="AU63" s="59"/>
    </row>
    <row r="64" spans="1:47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  <row r="1010" ht="15.75" customHeight="1"/>
  </sheetData>
  <mergeCells count="47">
    <mergeCell ref="A1:E1"/>
    <mergeCell ref="G2:W2"/>
    <mergeCell ref="G3:W3"/>
    <mergeCell ref="X3:AB3"/>
    <mergeCell ref="AC3:AM5"/>
    <mergeCell ref="G5:W7"/>
    <mergeCell ref="E11:H11"/>
    <mergeCell ref="I11:L11"/>
    <mergeCell ref="M11:P11"/>
    <mergeCell ref="Q11:T11"/>
    <mergeCell ref="U11:W11"/>
    <mergeCell ref="AS10:AS12"/>
    <mergeCell ref="X4:AB5"/>
    <mergeCell ref="X6:AB6"/>
    <mergeCell ref="AB11:AD11"/>
    <mergeCell ref="AE11:AI11"/>
    <mergeCell ref="AJ11:AL11"/>
    <mergeCell ref="AM11:AP11"/>
    <mergeCell ref="X11:AA11"/>
    <mergeCell ref="AD6:AQ6"/>
    <mergeCell ref="AD7:AQ7"/>
    <mergeCell ref="AD8:AT8"/>
    <mergeCell ref="E10:AP10"/>
    <mergeCell ref="AN3:AO5"/>
    <mergeCell ref="AP4:AQ4"/>
    <mergeCell ref="AP5:AQ5"/>
    <mergeCell ref="AQ10:AQ12"/>
    <mergeCell ref="AR10:AR12"/>
    <mergeCell ref="B38:B42"/>
    <mergeCell ref="B43:B47"/>
    <mergeCell ref="B48:B52"/>
    <mergeCell ref="B3:D3"/>
    <mergeCell ref="B2:C2"/>
    <mergeCell ref="A10:D10"/>
    <mergeCell ref="A11:B12"/>
    <mergeCell ref="C11:C12"/>
    <mergeCell ref="A13:A61"/>
    <mergeCell ref="B53:B57"/>
    <mergeCell ref="B58:B62"/>
    <mergeCell ref="B4:C4"/>
    <mergeCell ref="A7:B7"/>
    <mergeCell ref="C7:F7"/>
    <mergeCell ref="B18:B22"/>
    <mergeCell ref="B23:B27"/>
    <mergeCell ref="B33:B37"/>
    <mergeCell ref="B13:B17"/>
    <mergeCell ref="B28:B32"/>
  </mergeCells>
  <pageMargins left="0.7" right="0.7" top="0.75" bottom="0.75" header="0" footer="0"/>
  <pageSetup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00"/>
  <sheetViews>
    <sheetView workbookViewId="0"/>
  </sheetViews>
  <sheetFormatPr defaultColWidth="14.42578125" defaultRowHeight="15" customHeight="1"/>
  <cols>
    <col min="1" max="1" width="11.5703125" customWidth="1"/>
    <col min="2" max="2" width="16.28515625" customWidth="1"/>
    <col min="3" max="3" width="10.28515625" customWidth="1"/>
    <col min="4" max="4" width="9.42578125" customWidth="1"/>
    <col min="5" max="5" width="5.140625" customWidth="1"/>
    <col min="6" max="6" width="4.42578125" customWidth="1"/>
    <col min="7" max="7" width="3.85546875" customWidth="1"/>
    <col min="8" max="34" width="4.28515625" customWidth="1"/>
    <col min="35" max="35" width="5" customWidth="1"/>
    <col min="36" max="36" width="4" customWidth="1"/>
    <col min="37" max="41" width="4.28515625" customWidth="1"/>
    <col min="42" max="42" width="5.42578125" customWidth="1"/>
    <col min="43" max="43" width="9.7109375" customWidth="1"/>
    <col min="44" max="44" width="6" customWidth="1"/>
    <col min="45" max="45" width="13.140625" customWidth="1"/>
    <col min="46" max="46" width="13" customWidth="1"/>
    <col min="47" max="47" width="9.140625" customWidth="1"/>
  </cols>
  <sheetData>
    <row r="1" spans="1:47" ht="63" customHeight="1">
      <c r="A1" s="188" t="s">
        <v>2</v>
      </c>
      <c r="B1" s="167"/>
      <c r="C1" s="167"/>
      <c r="D1" s="167"/>
      <c r="E1" s="163"/>
      <c r="F1" s="8"/>
      <c r="G1" s="9"/>
      <c r="H1" s="8"/>
      <c r="I1" s="10"/>
      <c r="J1" s="10"/>
      <c r="K1" s="10"/>
      <c r="L1" s="11" t="s">
        <v>11</v>
      </c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3"/>
      <c r="AD1" s="13"/>
      <c r="AE1" s="10"/>
      <c r="AF1" s="10"/>
      <c r="AG1" s="10"/>
      <c r="AH1" s="10"/>
      <c r="AI1" s="10"/>
      <c r="AJ1" s="10"/>
      <c r="AK1" s="10"/>
      <c r="AL1" s="13"/>
      <c r="AM1" s="13"/>
      <c r="AN1" s="13"/>
      <c r="AO1" s="13"/>
      <c r="AP1" s="13"/>
      <c r="AQ1" s="13"/>
      <c r="AR1" s="13"/>
      <c r="AS1" s="120"/>
      <c r="AT1" s="10"/>
      <c r="AU1" s="10"/>
    </row>
    <row r="2" spans="1:47" ht="21.75" customHeight="1">
      <c r="A2" s="14" t="s">
        <v>20</v>
      </c>
      <c r="B2" s="187" t="s">
        <v>22</v>
      </c>
      <c r="C2" s="163"/>
      <c r="D2" s="15"/>
      <c r="E2" s="16"/>
      <c r="F2" s="17"/>
      <c r="G2" s="189" t="s">
        <v>25</v>
      </c>
      <c r="H2" s="167"/>
      <c r="I2" s="167"/>
      <c r="J2" s="167"/>
      <c r="K2" s="167"/>
      <c r="L2" s="167"/>
      <c r="M2" s="167"/>
      <c r="N2" s="167"/>
      <c r="O2" s="167"/>
      <c r="P2" s="167"/>
      <c r="Q2" s="167"/>
      <c r="R2" s="167"/>
      <c r="S2" s="167"/>
      <c r="T2" s="167"/>
      <c r="U2" s="167"/>
      <c r="V2" s="167"/>
      <c r="W2" s="163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6"/>
      <c r="AJ2" s="16"/>
      <c r="AK2" s="16"/>
      <c r="AL2" s="19"/>
      <c r="AM2" s="19"/>
      <c r="AN2" s="19"/>
      <c r="AO2" s="20"/>
      <c r="AP2" s="20"/>
      <c r="AQ2" s="20"/>
      <c r="AR2" s="20"/>
      <c r="AS2" s="121"/>
      <c r="AT2" s="16"/>
      <c r="AU2" s="16"/>
    </row>
    <row r="3" spans="1:47" ht="40.5" customHeight="1">
      <c r="A3" s="14" t="s">
        <v>31</v>
      </c>
      <c r="B3" s="169" t="s">
        <v>32</v>
      </c>
      <c r="C3" s="167"/>
      <c r="D3" s="163"/>
      <c r="E3" s="21"/>
      <c r="F3" s="21"/>
      <c r="G3" s="190" t="s">
        <v>33</v>
      </c>
      <c r="H3" s="167"/>
      <c r="I3" s="167"/>
      <c r="J3" s="167"/>
      <c r="K3" s="167"/>
      <c r="L3" s="167"/>
      <c r="M3" s="167"/>
      <c r="N3" s="167"/>
      <c r="O3" s="167"/>
      <c r="P3" s="167"/>
      <c r="Q3" s="167"/>
      <c r="R3" s="167"/>
      <c r="S3" s="167"/>
      <c r="T3" s="167"/>
      <c r="U3" s="167"/>
      <c r="V3" s="167"/>
      <c r="W3" s="163"/>
      <c r="X3" s="182" t="s">
        <v>34</v>
      </c>
      <c r="Y3" s="167"/>
      <c r="Z3" s="167"/>
      <c r="AA3" s="167"/>
      <c r="AB3" s="163"/>
      <c r="AC3" s="191" t="s">
        <v>35</v>
      </c>
      <c r="AD3" s="161"/>
      <c r="AE3" s="161"/>
      <c r="AF3" s="161"/>
      <c r="AG3" s="161"/>
      <c r="AH3" s="161"/>
      <c r="AI3" s="161"/>
      <c r="AJ3" s="161"/>
      <c r="AK3" s="161"/>
      <c r="AL3" s="161"/>
      <c r="AM3" s="171"/>
      <c r="AN3" s="170" t="s">
        <v>36</v>
      </c>
      <c r="AO3" s="171"/>
      <c r="AP3" s="22" t="s">
        <v>37</v>
      </c>
      <c r="AQ3" s="22"/>
      <c r="AR3" s="23"/>
      <c r="AS3" s="122"/>
      <c r="AT3" s="16"/>
      <c r="AU3" s="24"/>
    </row>
    <row r="4" spans="1:47" ht="22.5" customHeight="1">
      <c r="A4" s="16"/>
      <c r="B4" s="160" t="s">
        <v>38</v>
      </c>
      <c r="C4" s="161"/>
      <c r="D4" s="16"/>
      <c r="E4" s="16"/>
      <c r="F4" s="25"/>
      <c r="G4" s="26" t="s">
        <v>39</v>
      </c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180" t="s">
        <v>117</v>
      </c>
      <c r="Y4" s="161"/>
      <c r="Z4" s="161"/>
      <c r="AA4" s="161"/>
      <c r="AB4" s="171"/>
      <c r="AC4" s="172"/>
      <c r="AD4" s="192"/>
      <c r="AE4" s="192"/>
      <c r="AF4" s="192"/>
      <c r="AG4" s="192"/>
      <c r="AH4" s="192"/>
      <c r="AI4" s="192"/>
      <c r="AJ4" s="192"/>
      <c r="AK4" s="192"/>
      <c r="AL4" s="192"/>
      <c r="AM4" s="173"/>
      <c r="AN4" s="172"/>
      <c r="AO4" s="173"/>
      <c r="AP4" s="176" t="s">
        <v>43</v>
      </c>
      <c r="AQ4" s="163"/>
      <c r="AR4" s="16"/>
      <c r="AS4" s="122"/>
      <c r="AT4" s="16"/>
      <c r="AU4" s="24"/>
    </row>
    <row r="5" spans="1:47" ht="42.75" customHeight="1">
      <c r="A5" s="28" t="s">
        <v>44</v>
      </c>
      <c r="B5" s="29" t="s">
        <v>45</v>
      </c>
      <c r="C5" s="30" t="s">
        <v>46</v>
      </c>
      <c r="D5" s="31"/>
      <c r="E5" s="16"/>
      <c r="F5" s="25"/>
      <c r="G5" s="193" t="s">
        <v>47</v>
      </c>
      <c r="H5" s="161"/>
      <c r="I5" s="161"/>
      <c r="J5" s="161"/>
      <c r="K5" s="161"/>
      <c r="L5" s="161"/>
      <c r="M5" s="161"/>
      <c r="N5" s="161"/>
      <c r="O5" s="161"/>
      <c r="P5" s="161"/>
      <c r="Q5" s="161"/>
      <c r="R5" s="161"/>
      <c r="S5" s="161"/>
      <c r="T5" s="161"/>
      <c r="U5" s="161"/>
      <c r="V5" s="161"/>
      <c r="W5" s="171"/>
      <c r="X5" s="174"/>
      <c r="Y5" s="181"/>
      <c r="Z5" s="181"/>
      <c r="AA5" s="181"/>
      <c r="AB5" s="175"/>
      <c r="AC5" s="174"/>
      <c r="AD5" s="181"/>
      <c r="AE5" s="181"/>
      <c r="AF5" s="181"/>
      <c r="AG5" s="181"/>
      <c r="AH5" s="181"/>
      <c r="AI5" s="181"/>
      <c r="AJ5" s="181"/>
      <c r="AK5" s="181"/>
      <c r="AL5" s="181"/>
      <c r="AM5" s="175"/>
      <c r="AN5" s="174"/>
      <c r="AO5" s="175"/>
      <c r="AP5" s="177" t="s">
        <v>31</v>
      </c>
      <c r="AQ5" s="163"/>
      <c r="AR5" s="16"/>
      <c r="AS5" s="122"/>
      <c r="AT5" s="16"/>
      <c r="AU5" s="24"/>
    </row>
    <row r="6" spans="1:47" ht="35.25" customHeight="1">
      <c r="A6" s="32" t="s">
        <v>48</v>
      </c>
      <c r="B6" s="33">
        <v>46276</v>
      </c>
      <c r="C6" s="30" t="s">
        <v>49</v>
      </c>
      <c r="D6" s="34"/>
      <c r="E6" s="35"/>
      <c r="F6" s="36"/>
      <c r="G6" s="172"/>
      <c r="H6" s="192"/>
      <c r="I6" s="192"/>
      <c r="J6" s="192"/>
      <c r="K6" s="192"/>
      <c r="L6" s="192"/>
      <c r="M6" s="192"/>
      <c r="N6" s="192"/>
      <c r="O6" s="192"/>
      <c r="P6" s="192"/>
      <c r="Q6" s="192"/>
      <c r="R6" s="192"/>
      <c r="S6" s="192"/>
      <c r="T6" s="192"/>
      <c r="U6" s="192"/>
      <c r="V6" s="192"/>
      <c r="W6" s="173"/>
      <c r="X6" s="182" t="s">
        <v>50</v>
      </c>
      <c r="Y6" s="167"/>
      <c r="Z6" s="167"/>
      <c r="AA6" s="167"/>
      <c r="AB6" s="163"/>
      <c r="AC6" s="37" t="s">
        <v>51</v>
      </c>
      <c r="AD6" s="183" t="s">
        <v>52</v>
      </c>
      <c r="AE6" s="167"/>
      <c r="AF6" s="167"/>
      <c r="AG6" s="167"/>
      <c r="AH6" s="167"/>
      <c r="AI6" s="167"/>
      <c r="AJ6" s="167"/>
      <c r="AK6" s="167"/>
      <c r="AL6" s="167"/>
      <c r="AM6" s="167"/>
      <c r="AN6" s="167"/>
      <c r="AO6" s="167"/>
      <c r="AP6" s="167"/>
      <c r="AQ6" s="163"/>
      <c r="AR6" s="16"/>
      <c r="AS6" s="16"/>
      <c r="AT6" s="16"/>
      <c r="AU6" s="16"/>
    </row>
    <row r="7" spans="1:47" ht="33.75" customHeight="1">
      <c r="A7" s="162" t="s">
        <v>53</v>
      </c>
      <c r="B7" s="163"/>
      <c r="C7" s="195" t="s">
        <v>54</v>
      </c>
      <c r="D7" s="167"/>
      <c r="E7" s="167"/>
      <c r="F7" s="163"/>
      <c r="G7" s="174"/>
      <c r="H7" s="181"/>
      <c r="I7" s="181"/>
      <c r="J7" s="181"/>
      <c r="K7" s="181"/>
      <c r="L7" s="181"/>
      <c r="M7" s="181"/>
      <c r="N7" s="181"/>
      <c r="O7" s="181"/>
      <c r="P7" s="181"/>
      <c r="Q7" s="181"/>
      <c r="R7" s="181"/>
      <c r="S7" s="181"/>
      <c r="T7" s="181"/>
      <c r="U7" s="181"/>
      <c r="V7" s="181"/>
      <c r="W7" s="175"/>
      <c r="X7" s="16"/>
      <c r="Y7" s="38"/>
      <c r="Z7" s="39"/>
      <c r="AA7" s="16"/>
      <c r="AB7" s="40"/>
      <c r="AC7" s="41" t="s">
        <v>55</v>
      </c>
      <c r="AD7" s="183" t="s">
        <v>118</v>
      </c>
      <c r="AE7" s="167"/>
      <c r="AF7" s="167"/>
      <c r="AG7" s="167"/>
      <c r="AH7" s="167"/>
      <c r="AI7" s="167"/>
      <c r="AJ7" s="167"/>
      <c r="AK7" s="167"/>
      <c r="AL7" s="167"/>
      <c r="AM7" s="167"/>
      <c r="AN7" s="167"/>
      <c r="AO7" s="167"/>
      <c r="AP7" s="167"/>
      <c r="AQ7" s="163"/>
      <c r="AR7" s="42"/>
      <c r="AS7" s="43"/>
      <c r="AT7" s="16"/>
      <c r="AU7" s="16"/>
    </row>
    <row r="8" spans="1:47" ht="22.5" customHeight="1">
      <c r="A8" s="43"/>
      <c r="B8" s="43"/>
      <c r="C8" s="44"/>
      <c r="D8" s="45"/>
      <c r="E8" s="45"/>
      <c r="F8" s="45"/>
      <c r="G8" s="46"/>
      <c r="H8" s="46"/>
      <c r="I8" s="43"/>
      <c r="J8" s="43"/>
      <c r="K8" s="43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23"/>
      <c r="AA8" s="123"/>
      <c r="AB8" s="123"/>
      <c r="AC8" s="49" t="s">
        <v>59</v>
      </c>
      <c r="AD8" s="169" t="s">
        <v>119</v>
      </c>
      <c r="AE8" s="167"/>
      <c r="AF8" s="167"/>
      <c r="AG8" s="167"/>
      <c r="AH8" s="167"/>
      <c r="AI8" s="167"/>
      <c r="AJ8" s="167"/>
      <c r="AK8" s="167"/>
      <c r="AL8" s="167"/>
      <c r="AM8" s="167"/>
      <c r="AN8" s="167"/>
      <c r="AO8" s="167"/>
      <c r="AP8" s="167"/>
      <c r="AQ8" s="167"/>
      <c r="AR8" s="167"/>
      <c r="AS8" s="167"/>
      <c r="AT8" s="163"/>
      <c r="AU8" s="16"/>
    </row>
    <row r="9" spans="1:47">
      <c r="AS9" s="124"/>
    </row>
    <row r="10" spans="1:47" ht="90" customHeight="1">
      <c r="A10" s="198" t="s">
        <v>120</v>
      </c>
      <c r="B10" s="167"/>
      <c r="C10" s="167"/>
      <c r="D10" s="163"/>
      <c r="E10" s="194" t="s">
        <v>63</v>
      </c>
      <c r="F10" s="167"/>
      <c r="G10" s="167"/>
      <c r="H10" s="167"/>
      <c r="I10" s="167"/>
      <c r="J10" s="167"/>
      <c r="K10" s="167"/>
      <c r="L10" s="167"/>
      <c r="M10" s="167"/>
      <c r="N10" s="167"/>
      <c r="O10" s="167"/>
      <c r="P10" s="167"/>
      <c r="Q10" s="167"/>
      <c r="R10" s="167"/>
      <c r="S10" s="167"/>
      <c r="T10" s="167"/>
      <c r="U10" s="167"/>
      <c r="V10" s="167"/>
      <c r="W10" s="167"/>
      <c r="X10" s="167"/>
      <c r="Y10" s="167"/>
      <c r="Z10" s="167"/>
      <c r="AA10" s="167"/>
      <c r="AB10" s="167"/>
      <c r="AC10" s="167"/>
      <c r="AD10" s="167"/>
      <c r="AE10" s="167"/>
      <c r="AF10" s="167"/>
      <c r="AG10" s="167"/>
      <c r="AH10" s="167"/>
      <c r="AI10" s="167"/>
      <c r="AJ10" s="167"/>
      <c r="AK10" s="167"/>
      <c r="AL10" s="167"/>
      <c r="AM10" s="167"/>
      <c r="AN10" s="167"/>
      <c r="AO10" s="167"/>
      <c r="AP10" s="163"/>
      <c r="AQ10" s="178" t="s">
        <v>67</v>
      </c>
      <c r="AR10" s="178" t="s">
        <v>68</v>
      </c>
      <c r="AS10" s="179" t="s">
        <v>69</v>
      </c>
      <c r="AT10" s="16"/>
      <c r="AU10" s="16"/>
    </row>
    <row r="11" spans="1:47" ht="21" customHeight="1">
      <c r="A11" s="186" t="s">
        <v>70</v>
      </c>
      <c r="B11" s="161"/>
      <c r="C11" s="171"/>
      <c r="D11" s="50" t="s">
        <v>72</v>
      </c>
      <c r="E11" s="184" t="s">
        <v>73</v>
      </c>
      <c r="F11" s="167"/>
      <c r="G11" s="167"/>
      <c r="H11" s="163"/>
      <c r="I11" s="184" t="s">
        <v>74</v>
      </c>
      <c r="J11" s="167"/>
      <c r="K11" s="167"/>
      <c r="L11" s="163"/>
      <c r="M11" s="184" t="s">
        <v>75</v>
      </c>
      <c r="N11" s="167"/>
      <c r="O11" s="167"/>
      <c r="P11" s="163"/>
      <c r="Q11" s="184" t="s">
        <v>76</v>
      </c>
      <c r="R11" s="167"/>
      <c r="S11" s="167"/>
      <c r="T11" s="163"/>
      <c r="U11" s="184" t="s">
        <v>77</v>
      </c>
      <c r="V11" s="167"/>
      <c r="W11" s="163"/>
      <c r="X11" s="184" t="s">
        <v>78</v>
      </c>
      <c r="Y11" s="167"/>
      <c r="Z11" s="167"/>
      <c r="AA11" s="163"/>
      <c r="AB11" s="184" t="s">
        <v>79</v>
      </c>
      <c r="AC11" s="167"/>
      <c r="AD11" s="163"/>
      <c r="AE11" s="184" t="s">
        <v>80</v>
      </c>
      <c r="AF11" s="167"/>
      <c r="AG11" s="167"/>
      <c r="AH11" s="167"/>
      <c r="AI11" s="163"/>
      <c r="AJ11" s="184" t="s">
        <v>81</v>
      </c>
      <c r="AK11" s="167"/>
      <c r="AL11" s="163"/>
      <c r="AM11" s="184" t="s">
        <v>82</v>
      </c>
      <c r="AN11" s="167"/>
      <c r="AO11" s="167"/>
      <c r="AP11" s="163"/>
      <c r="AQ11" s="158"/>
      <c r="AR11" s="158"/>
      <c r="AS11" s="158"/>
      <c r="AT11" s="16"/>
      <c r="AU11" s="16"/>
    </row>
    <row r="12" spans="1:47" ht="15" customHeight="1">
      <c r="A12" s="174"/>
      <c r="B12" s="181"/>
      <c r="C12" s="175"/>
      <c r="D12" s="50" t="s">
        <v>83</v>
      </c>
      <c r="E12" s="52">
        <v>1</v>
      </c>
      <c r="F12" s="52">
        <v>2</v>
      </c>
      <c r="G12" s="52">
        <v>3</v>
      </c>
      <c r="H12" s="52">
        <v>4</v>
      </c>
      <c r="I12" s="52">
        <v>5</v>
      </c>
      <c r="J12" s="52">
        <v>6</v>
      </c>
      <c r="K12" s="52">
        <v>7</v>
      </c>
      <c r="L12" s="52">
        <v>8</v>
      </c>
      <c r="M12" s="52">
        <v>9</v>
      </c>
      <c r="N12" s="52">
        <v>10</v>
      </c>
      <c r="O12" s="52">
        <v>11</v>
      </c>
      <c r="P12" s="52">
        <v>12</v>
      </c>
      <c r="Q12" s="52">
        <v>13</v>
      </c>
      <c r="R12" s="52">
        <v>14</v>
      </c>
      <c r="S12" s="52">
        <v>15</v>
      </c>
      <c r="T12" s="52">
        <v>16</v>
      </c>
      <c r="U12" s="52">
        <v>17</v>
      </c>
      <c r="V12" s="52">
        <v>18</v>
      </c>
      <c r="W12" s="52">
        <v>19</v>
      </c>
      <c r="X12" s="52">
        <v>20</v>
      </c>
      <c r="Y12" s="52">
        <v>21</v>
      </c>
      <c r="Z12" s="52">
        <v>22</v>
      </c>
      <c r="AA12" s="52">
        <v>23</v>
      </c>
      <c r="AB12" s="52">
        <v>24</v>
      </c>
      <c r="AC12" s="52">
        <v>25</v>
      </c>
      <c r="AD12" s="52">
        <v>26</v>
      </c>
      <c r="AE12" s="52">
        <v>27</v>
      </c>
      <c r="AF12" s="52">
        <v>28</v>
      </c>
      <c r="AG12" s="52">
        <v>29</v>
      </c>
      <c r="AH12" s="52">
        <v>30</v>
      </c>
      <c r="AI12" s="52">
        <v>31</v>
      </c>
      <c r="AJ12" s="52">
        <v>32</v>
      </c>
      <c r="AK12" s="52">
        <v>33</v>
      </c>
      <c r="AL12" s="53">
        <v>34</v>
      </c>
      <c r="AM12" s="52">
        <v>35</v>
      </c>
      <c r="AN12" s="52">
        <v>36</v>
      </c>
      <c r="AO12" s="52">
        <v>37</v>
      </c>
      <c r="AP12" s="52">
        <v>38</v>
      </c>
      <c r="AQ12" s="159"/>
      <c r="AR12" s="159"/>
      <c r="AS12" s="159"/>
      <c r="AT12" s="16"/>
      <c r="AU12" s="16"/>
    </row>
    <row r="13" spans="1:47" ht="14.25" customHeight="1">
      <c r="A13" s="164" t="s">
        <v>84</v>
      </c>
      <c r="B13" s="157" t="s">
        <v>85</v>
      </c>
      <c r="C13" s="84" t="s">
        <v>121</v>
      </c>
      <c r="D13" s="72"/>
      <c r="E13" s="75"/>
      <c r="F13" s="75"/>
      <c r="G13" s="37" t="s">
        <v>51</v>
      </c>
      <c r="H13" s="125"/>
      <c r="I13" s="75"/>
      <c r="J13" s="75"/>
      <c r="K13" s="37" t="s">
        <v>51</v>
      </c>
      <c r="L13" s="75"/>
      <c r="M13" s="75"/>
      <c r="N13" s="75"/>
      <c r="O13" s="75"/>
      <c r="P13" s="37" t="s">
        <v>51</v>
      </c>
      <c r="Q13" s="75"/>
      <c r="R13" s="75"/>
      <c r="S13" s="37" t="s">
        <v>51</v>
      </c>
      <c r="T13" s="75"/>
      <c r="U13" s="75"/>
      <c r="V13" s="75"/>
      <c r="W13" s="37" t="s">
        <v>51</v>
      </c>
      <c r="X13" s="75"/>
      <c r="Y13" s="75"/>
      <c r="Z13" s="37" t="s">
        <v>51</v>
      </c>
      <c r="AA13" s="75"/>
      <c r="AB13" s="75"/>
      <c r="AC13" s="37" t="s">
        <v>51</v>
      </c>
      <c r="AD13" s="75"/>
      <c r="AE13" s="75"/>
      <c r="AF13" s="75"/>
      <c r="AG13" s="75"/>
      <c r="AH13" s="75"/>
      <c r="AI13" s="49" t="s">
        <v>59</v>
      </c>
      <c r="AJ13" s="75"/>
      <c r="AK13" s="116" t="s">
        <v>51</v>
      </c>
      <c r="AL13" s="82"/>
      <c r="AM13" s="77"/>
      <c r="AN13" s="77"/>
      <c r="AO13" s="77"/>
      <c r="AP13" s="77"/>
      <c r="AQ13" s="65">
        <f t="shared" ref="AQ13:AQ56" si="0">COUNTA(E13:AP13)</f>
        <v>9</v>
      </c>
      <c r="AR13" s="31">
        <f t="shared" ref="AR13:AR16" si="1">34*5</f>
        <v>170</v>
      </c>
      <c r="AS13" s="126">
        <f t="shared" ref="AS13:AS56" si="2">AQ13/AR13</f>
        <v>5.2941176470588235E-2</v>
      </c>
      <c r="AT13" s="16"/>
      <c r="AU13" s="16"/>
    </row>
    <row r="14" spans="1:47" ht="17.25" customHeight="1">
      <c r="A14" s="158"/>
      <c r="B14" s="158"/>
      <c r="C14" s="84" t="s">
        <v>122</v>
      </c>
      <c r="D14" s="72"/>
      <c r="E14" s="75"/>
      <c r="F14" s="75"/>
      <c r="G14" s="37" t="s">
        <v>51</v>
      </c>
      <c r="H14" s="75"/>
      <c r="I14" s="75"/>
      <c r="J14" s="125"/>
      <c r="K14" s="37" t="s">
        <v>51</v>
      </c>
      <c r="L14" s="75"/>
      <c r="M14" s="75"/>
      <c r="N14" s="75"/>
      <c r="O14" s="75"/>
      <c r="P14" s="37" t="s">
        <v>51</v>
      </c>
      <c r="Q14" s="75"/>
      <c r="R14" s="75"/>
      <c r="S14" s="37" t="s">
        <v>51</v>
      </c>
      <c r="T14" s="75"/>
      <c r="U14" s="75"/>
      <c r="V14" s="75"/>
      <c r="W14" s="37" t="s">
        <v>51</v>
      </c>
      <c r="X14" s="75"/>
      <c r="Y14" s="75"/>
      <c r="Z14" s="37" t="s">
        <v>51</v>
      </c>
      <c r="AA14" s="75"/>
      <c r="AB14" s="75"/>
      <c r="AC14" s="37" t="s">
        <v>51</v>
      </c>
      <c r="AD14" s="75"/>
      <c r="AE14" s="75"/>
      <c r="AF14" s="75"/>
      <c r="AG14" s="75"/>
      <c r="AH14" s="75"/>
      <c r="AI14" s="49" t="s">
        <v>59</v>
      </c>
      <c r="AJ14" s="75"/>
      <c r="AK14" s="37" t="s">
        <v>51</v>
      </c>
      <c r="AM14" s="77"/>
      <c r="AN14" s="77"/>
      <c r="AO14" s="77"/>
      <c r="AP14" s="77"/>
      <c r="AQ14" s="65">
        <f t="shared" si="0"/>
        <v>9</v>
      </c>
      <c r="AR14" s="31">
        <f t="shared" si="1"/>
        <v>170</v>
      </c>
      <c r="AS14" s="126">
        <f t="shared" si="2"/>
        <v>5.2941176470588235E-2</v>
      </c>
      <c r="AT14" s="16"/>
      <c r="AU14" s="16"/>
    </row>
    <row r="15" spans="1:47" ht="13.5" customHeight="1">
      <c r="A15" s="158"/>
      <c r="B15" s="158"/>
      <c r="C15" s="84" t="s">
        <v>123</v>
      </c>
      <c r="D15" s="72"/>
      <c r="E15" s="75"/>
      <c r="F15" s="75"/>
      <c r="G15" s="37" t="s">
        <v>51</v>
      </c>
      <c r="H15" s="75"/>
      <c r="I15" s="75"/>
      <c r="J15" s="75"/>
      <c r="K15" s="37" t="s">
        <v>51</v>
      </c>
      <c r="L15" s="75"/>
      <c r="M15" s="75"/>
      <c r="N15" s="75"/>
      <c r="O15" s="75"/>
      <c r="P15" s="37" t="s">
        <v>51</v>
      </c>
      <c r="Q15" s="75"/>
      <c r="R15" s="75"/>
      <c r="S15" s="37" t="s">
        <v>51</v>
      </c>
      <c r="T15" s="75"/>
      <c r="U15" s="75"/>
      <c r="V15" s="75"/>
      <c r="W15" s="37" t="s">
        <v>51</v>
      </c>
      <c r="X15" s="75"/>
      <c r="Y15" s="75"/>
      <c r="Z15" s="37" t="s">
        <v>51</v>
      </c>
      <c r="AA15" s="75"/>
      <c r="AB15" s="75"/>
      <c r="AC15" s="37" t="s">
        <v>51</v>
      </c>
      <c r="AD15" s="75"/>
      <c r="AE15" s="75"/>
      <c r="AF15" s="75"/>
      <c r="AG15" s="75"/>
      <c r="AH15" s="75"/>
      <c r="AI15" s="49" t="s">
        <v>59</v>
      </c>
      <c r="AJ15" s="75"/>
      <c r="AK15" s="37" t="s">
        <v>51</v>
      </c>
      <c r="AL15" s="82"/>
      <c r="AM15" s="77"/>
      <c r="AN15" s="77"/>
      <c r="AO15" s="77"/>
      <c r="AP15" s="77"/>
      <c r="AQ15" s="65">
        <f t="shared" si="0"/>
        <v>9</v>
      </c>
      <c r="AR15" s="31">
        <f t="shared" si="1"/>
        <v>170</v>
      </c>
      <c r="AS15" s="126">
        <f t="shared" si="2"/>
        <v>5.2941176470588235E-2</v>
      </c>
      <c r="AT15" s="16"/>
      <c r="AU15" s="16"/>
    </row>
    <row r="16" spans="1:47" ht="18" customHeight="1">
      <c r="A16" s="158"/>
      <c r="B16" s="159"/>
      <c r="C16" s="84" t="s">
        <v>124</v>
      </c>
      <c r="D16" s="72"/>
      <c r="E16" s="75"/>
      <c r="F16" s="75"/>
      <c r="G16" s="37" t="s">
        <v>51</v>
      </c>
      <c r="H16" s="75"/>
      <c r="I16" s="75"/>
      <c r="J16" s="75"/>
      <c r="K16" s="37" t="s">
        <v>51</v>
      </c>
      <c r="L16" s="75"/>
      <c r="M16" s="75"/>
      <c r="N16" s="75"/>
      <c r="O16" s="75"/>
      <c r="P16" s="37" t="s">
        <v>51</v>
      </c>
      <c r="Q16" s="75"/>
      <c r="R16" s="75"/>
      <c r="S16" s="37" t="s">
        <v>51</v>
      </c>
      <c r="T16" s="75"/>
      <c r="U16" s="75"/>
      <c r="V16" s="75"/>
      <c r="W16" s="37" t="s">
        <v>51</v>
      </c>
      <c r="X16" s="75"/>
      <c r="Y16" s="75"/>
      <c r="Z16" s="37" t="s">
        <v>51</v>
      </c>
      <c r="AA16" s="75"/>
      <c r="AB16" s="75"/>
      <c r="AC16" s="37" t="s">
        <v>51</v>
      </c>
      <c r="AD16" s="75"/>
      <c r="AE16" s="75"/>
      <c r="AF16" s="75"/>
      <c r="AG16" s="75"/>
      <c r="AH16" s="75"/>
      <c r="AI16" s="49" t="s">
        <v>59</v>
      </c>
      <c r="AJ16" s="75"/>
      <c r="AK16" s="37" t="s">
        <v>51</v>
      </c>
      <c r="AL16" s="82"/>
      <c r="AM16" s="77"/>
      <c r="AN16" s="77"/>
      <c r="AO16" s="77"/>
      <c r="AP16" s="77"/>
      <c r="AQ16" s="65">
        <f t="shared" si="0"/>
        <v>9</v>
      </c>
      <c r="AR16" s="31">
        <f t="shared" si="1"/>
        <v>170</v>
      </c>
      <c r="AS16" s="126">
        <f t="shared" si="2"/>
        <v>5.2941176470588235E-2</v>
      </c>
      <c r="AT16" s="16"/>
      <c r="AU16" s="16"/>
    </row>
    <row r="17" spans="1:47" ht="18" customHeight="1">
      <c r="A17" s="158"/>
      <c r="B17" s="157" t="s">
        <v>125</v>
      </c>
      <c r="C17" s="84" t="s">
        <v>121</v>
      </c>
      <c r="D17" s="72"/>
      <c r="E17" s="75"/>
      <c r="F17" s="75"/>
      <c r="G17" s="75"/>
      <c r="H17" s="75"/>
      <c r="I17" s="75"/>
      <c r="J17" s="75"/>
      <c r="K17" s="37" t="s">
        <v>51</v>
      </c>
      <c r="L17" s="75"/>
      <c r="M17" s="75"/>
      <c r="N17" s="75"/>
      <c r="O17" s="75"/>
      <c r="P17" s="37" t="s">
        <v>51</v>
      </c>
      <c r="Q17" s="75"/>
      <c r="R17" s="75"/>
      <c r="S17" s="37" t="s">
        <v>51</v>
      </c>
      <c r="T17" s="75"/>
      <c r="U17" s="75"/>
      <c r="V17" s="75"/>
      <c r="W17" s="37" t="s">
        <v>51</v>
      </c>
      <c r="X17" s="75"/>
      <c r="Y17" s="75"/>
      <c r="Z17" s="75"/>
      <c r="AA17" s="37" t="s">
        <v>51</v>
      </c>
      <c r="AB17" s="75"/>
      <c r="AC17" s="75"/>
      <c r="AD17" s="37" t="s">
        <v>51</v>
      </c>
      <c r="AE17" s="75"/>
      <c r="AF17" s="75"/>
      <c r="AG17" s="75"/>
      <c r="AH17" s="75"/>
      <c r="AI17" s="49" t="s">
        <v>59</v>
      </c>
      <c r="AJ17" s="75"/>
      <c r="AK17" s="37" t="s">
        <v>51</v>
      </c>
      <c r="AL17" s="75"/>
      <c r="AM17" s="77"/>
      <c r="AN17" s="77"/>
      <c r="AO17" s="77"/>
      <c r="AP17" s="77"/>
      <c r="AQ17" s="65">
        <f t="shared" si="0"/>
        <v>8</v>
      </c>
      <c r="AR17" s="31">
        <f t="shared" ref="AR17:AR20" si="3">34*3</f>
        <v>102</v>
      </c>
      <c r="AS17" s="126">
        <f t="shared" si="2"/>
        <v>7.8431372549019607E-2</v>
      </c>
      <c r="AT17" s="16"/>
      <c r="AU17" s="16"/>
    </row>
    <row r="18" spans="1:47" ht="18" customHeight="1">
      <c r="A18" s="158"/>
      <c r="B18" s="158"/>
      <c r="C18" s="84" t="s">
        <v>122</v>
      </c>
      <c r="D18" s="72"/>
      <c r="E18" s="75"/>
      <c r="F18" s="75"/>
      <c r="G18" s="75"/>
      <c r="H18" s="75"/>
      <c r="I18" s="75"/>
      <c r="J18" s="75"/>
      <c r="K18" s="37" t="s">
        <v>51</v>
      </c>
      <c r="L18" s="75"/>
      <c r="M18" s="75"/>
      <c r="N18" s="75"/>
      <c r="O18" s="75"/>
      <c r="P18" s="37" t="s">
        <v>51</v>
      </c>
      <c r="Q18" s="75"/>
      <c r="R18" s="75"/>
      <c r="S18" s="37" t="s">
        <v>51</v>
      </c>
      <c r="T18" s="75"/>
      <c r="U18" s="75"/>
      <c r="V18" s="75"/>
      <c r="W18" s="37" t="s">
        <v>51</v>
      </c>
      <c r="X18" s="75"/>
      <c r="Y18" s="75"/>
      <c r="Z18" s="75"/>
      <c r="AA18" s="37" t="s">
        <v>51</v>
      </c>
      <c r="AB18" s="75"/>
      <c r="AC18" s="75"/>
      <c r="AD18" s="37" t="s">
        <v>51</v>
      </c>
      <c r="AE18" s="75"/>
      <c r="AF18" s="75"/>
      <c r="AG18" s="75"/>
      <c r="AH18" s="75"/>
      <c r="AI18" s="49" t="s">
        <v>59</v>
      </c>
      <c r="AJ18" s="75"/>
      <c r="AK18" s="37" t="s">
        <v>51</v>
      </c>
      <c r="AL18" s="75"/>
      <c r="AM18" s="77"/>
      <c r="AN18" s="77"/>
      <c r="AO18" s="77"/>
      <c r="AP18" s="77"/>
      <c r="AQ18" s="65">
        <f t="shared" si="0"/>
        <v>8</v>
      </c>
      <c r="AR18" s="31">
        <f t="shared" si="3"/>
        <v>102</v>
      </c>
      <c r="AS18" s="126">
        <f t="shared" si="2"/>
        <v>7.8431372549019607E-2</v>
      </c>
      <c r="AT18" s="16"/>
      <c r="AU18" s="16"/>
    </row>
    <row r="19" spans="1:47" ht="18.75" customHeight="1">
      <c r="A19" s="158"/>
      <c r="B19" s="158"/>
      <c r="C19" s="84" t="s">
        <v>123</v>
      </c>
      <c r="D19" s="72"/>
      <c r="E19" s="75"/>
      <c r="F19" s="75"/>
      <c r="G19" s="75"/>
      <c r="H19" s="75"/>
      <c r="I19" s="75"/>
      <c r="J19" s="75"/>
      <c r="K19" s="37" t="s">
        <v>51</v>
      </c>
      <c r="L19" s="75"/>
      <c r="M19" s="75"/>
      <c r="N19" s="75"/>
      <c r="O19" s="75"/>
      <c r="P19" s="37" t="s">
        <v>51</v>
      </c>
      <c r="Q19" s="75"/>
      <c r="R19" s="75"/>
      <c r="S19" s="37" t="s">
        <v>51</v>
      </c>
      <c r="T19" s="75"/>
      <c r="U19" s="75"/>
      <c r="V19" s="75"/>
      <c r="W19" s="37" t="s">
        <v>51</v>
      </c>
      <c r="X19" s="75"/>
      <c r="Y19" s="75"/>
      <c r="Z19" s="75"/>
      <c r="AA19" s="37" t="s">
        <v>51</v>
      </c>
      <c r="AB19" s="75"/>
      <c r="AC19" s="75"/>
      <c r="AD19" s="37" t="s">
        <v>51</v>
      </c>
      <c r="AE19" s="75"/>
      <c r="AF19" s="75"/>
      <c r="AG19" s="75"/>
      <c r="AH19" s="75"/>
      <c r="AI19" s="49" t="s">
        <v>59</v>
      </c>
      <c r="AJ19" s="75"/>
      <c r="AK19" s="37" t="s">
        <v>51</v>
      </c>
      <c r="AL19" s="75"/>
      <c r="AM19" s="77"/>
      <c r="AN19" s="77"/>
      <c r="AO19" s="77"/>
      <c r="AP19" s="77"/>
      <c r="AQ19" s="65">
        <f t="shared" si="0"/>
        <v>8</v>
      </c>
      <c r="AR19" s="31">
        <f t="shared" si="3"/>
        <v>102</v>
      </c>
      <c r="AS19" s="126">
        <f t="shared" si="2"/>
        <v>7.8431372549019607E-2</v>
      </c>
      <c r="AT19" s="16"/>
      <c r="AU19" s="16"/>
    </row>
    <row r="20" spans="1:47" ht="21" customHeight="1">
      <c r="A20" s="158"/>
      <c r="B20" s="159"/>
      <c r="C20" s="84" t="s">
        <v>124</v>
      </c>
      <c r="D20" s="114"/>
      <c r="E20" s="75"/>
      <c r="F20" s="75"/>
      <c r="G20" s="75"/>
      <c r="H20" s="75"/>
      <c r="I20" s="75"/>
      <c r="J20" s="75"/>
      <c r="K20" s="37" t="s">
        <v>51</v>
      </c>
      <c r="L20" s="75"/>
      <c r="M20" s="75"/>
      <c r="N20" s="75"/>
      <c r="O20" s="75"/>
      <c r="P20" s="37" t="s">
        <v>51</v>
      </c>
      <c r="Q20" s="75"/>
      <c r="R20" s="75"/>
      <c r="S20" s="37" t="s">
        <v>51</v>
      </c>
      <c r="T20" s="75"/>
      <c r="U20" s="75"/>
      <c r="V20" s="75"/>
      <c r="W20" s="37" t="s">
        <v>51</v>
      </c>
      <c r="X20" s="75"/>
      <c r="Y20" s="75"/>
      <c r="Z20" s="75"/>
      <c r="AA20" s="37" t="s">
        <v>51</v>
      </c>
      <c r="AB20" s="75"/>
      <c r="AC20" s="75"/>
      <c r="AD20" s="37" t="s">
        <v>51</v>
      </c>
      <c r="AE20" s="75"/>
      <c r="AF20" s="75"/>
      <c r="AG20" s="75"/>
      <c r="AH20" s="75"/>
      <c r="AI20" s="49" t="s">
        <v>59</v>
      </c>
      <c r="AJ20" s="75"/>
      <c r="AK20" s="37" t="s">
        <v>51</v>
      </c>
      <c r="AL20" s="75"/>
      <c r="AM20" s="77"/>
      <c r="AN20" s="77"/>
      <c r="AO20" s="77"/>
      <c r="AP20" s="77"/>
      <c r="AQ20" s="65">
        <f t="shared" si="0"/>
        <v>8</v>
      </c>
      <c r="AR20" s="31">
        <f t="shared" si="3"/>
        <v>102</v>
      </c>
      <c r="AS20" s="126">
        <f t="shared" si="2"/>
        <v>7.8431372549019607E-2</v>
      </c>
      <c r="AT20" s="16"/>
      <c r="AU20" s="16"/>
    </row>
    <row r="21" spans="1:47" ht="21" customHeight="1">
      <c r="A21" s="158"/>
      <c r="B21" s="157" t="s">
        <v>108</v>
      </c>
      <c r="C21" s="84" t="s">
        <v>121</v>
      </c>
      <c r="D21" s="114"/>
      <c r="E21" s="75"/>
      <c r="F21" s="75"/>
      <c r="G21" s="75"/>
      <c r="H21" s="75"/>
      <c r="I21" s="75"/>
      <c r="J21" s="75"/>
      <c r="K21" s="75"/>
      <c r="L21" s="96" t="s">
        <v>51</v>
      </c>
      <c r="M21" s="75"/>
      <c r="N21" s="75"/>
      <c r="O21" s="75"/>
      <c r="P21" s="75"/>
      <c r="Q21" s="75"/>
      <c r="R21" s="75"/>
      <c r="S21" s="75"/>
      <c r="T21" s="96" t="s">
        <v>51</v>
      </c>
      <c r="U21" s="75"/>
      <c r="V21" s="75"/>
      <c r="W21" s="75"/>
      <c r="X21" s="75"/>
      <c r="Y21" s="75"/>
      <c r="Z21" s="75"/>
      <c r="AA21" s="96" t="s">
        <v>51</v>
      </c>
      <c r="AB21" s="75"/>
      <c r="AC21" s="75"/>
      <c r="AD21" s="75"/>
      <c r="AE21" s="75"/>
      <c r="AF21" s="75"/>
      <c r="AG21" s="75"/>
      <c r="AH21" s="75"/>
      <c r="AI21" s="49" t="s">
        <v>59</v>
      </c>
      <c r="AJ21" s="116" t="s">
        <v>51</v>
      </c>
      <c r="AK21" s="75"/>
      <c r="AL21" s="75"/>
      <c r="AM21" s="77"/>
      <c r="AN21" s="77"/>
      <c r="AO21" s="77"/>
      <c r="AP21" s="77"/>
      <c r="AQ21" s="65">
        <f t="shared" si="0"/>
        <v>5</v>
      </c>
      <c r="AR21" s="83">
        <v>58</v>
      </c>
      <c r="AS21" s="126">
        <f t="shared" si="2"/>
        <v>8.6206896551724144E-2</v>
      </c>
      <c r="AT21" s="16"/>
      <c r="AU21" s="16"/>
    </row>
    <row r="22" spans="1:47" ht="18.75" customHeight="1">
      <c r="A22" s="158"/>
      <c r="B22" s="158"/>
      <c r="C22" s="84" t="s">
        <v>122</v>
      </c>
      <c r="D22" s="114"/>
      <c r="E22" s="75"/>
      <c r="F22" s="75"/>
      <c r="G22" s="75"/>
      <c r="H22" s="75"/>
      <c r="I22" s="75"/>
      <c r="J22" s="75"/>
      <c r="K22" s="75"/>
      <c r="L22" s="96" t="s">
        <v>51</v>
      </c>
      <c r="M22" s="75"/>
      <c r="N22" s="75"/>
      <c r="O22" s="75"/>
      <c r="P22" s="75"/>
      <c r="Q22" s="75"/>
      <c r="R22" s="75"/>
      <c r="S22" s="75"/>
      <c r="T22" s="96" t="s">
        <v>51</v>
      </c>
      <c r="U22" s="75"/>
      <c r="V22" s="75"/>
      <c r="W22" s="75"/>
      <c r="X22" s="75"/>
      <c r="Y22" s="75"/>
      <c r="Z22" s="75"/>
      <c r="AA22" s="96" t="s">
        <v>51</v>
      </c>
      <c r="AB22" s="75"/>
      <c r="AC22" s="75"/>
      <c r="AD22" s="75"/>
      <c r="AE22" s="75"/>
      <c r="AF22" s="75"/>
      <c r="AG22" s="75"/>
      <c r="AH22" s="75"/>
      <c r="AI22" s="49" t="s">
        <v>59</v>
      </c>
      <c r="AJ22" s="116" t="s">
        <v>51</v>
      </c>
      <c r="AK22" s="75"/>
      <c r="AL22" s="75"/>
      <c r="AM22" s="77"/>
      <c r="AN22" s="77"/>
      <c r="AO22" s="77"/>
      <c r="AP22" s="77"/>
      <c r="AQ22" s="65">
        <f t="shared" si="0"/>
        <v>5</v>
      </c>
      <c r="AR22" s="83">
        <v>58</v>
      </c>
      <c r="AS22" s="126">
        <f t="shared" si="2"/>
        <v>8.6206896551724144E-2</v>
      </c>
      <c r="AT22" s="16"/>
      <c r="AU22" s="16"/>
    </row>
    <row r="23" spans="1:47" ht="16.5" customHeight="1">
      <c r="A23" s="158"/>
      <c r="B23" s="158"/>
      <c r="C23" s="84" t="s">
        <v>123</v>
      </c>
      <c r="D23" s="114"/>
      <c r="E23" s="75"/>
      <c r="F23" s="75"/>
      <c r="G23" s="75"/>
      <c r="H23" s="75"/>
      <c r="I23" s="75"/>
      <c r="J23" s="75"/>
      <c r="K23" s="75"/>
      <c r="L23" s="96" t="s">
        <v>51</v>
      </c>
      <c r="M23" s="75"/>
      <c r="N23" s="75"/>
      <c r="O23" s="75"/>
      <c r="P23" s="75"/>
      <c r="Q23" s="75"/>
      <c r="R23" s="75"/>
      <c r="S23" s="75"/>
      <c r="T23" s="96" t="s">
        <v>51</v>
      </c>
      <c r="U23" s="75"/>
      <c r="V23" s="75"/>
      <c r="W23" s="75"/>
      <c r="X23" s="75"/>
      <c r="Y23" s="75"/>
      <c r="Z23" s="75"/>
      <c r="AA23" s="96" t="s">
        <v>51</v>
      </c>
      <c r="AB23" s="75"/>
      <c r="AC23" s="75"/>
      <c r="AD23" s="75"/>
      <c r="AE23" s="75"/>
      <c r="AF23" s="75"/>
      <c r="AG23" s="75"/>
      <c r="AH23" s="75"/>
      <c r="AI23" s="49" t="s">
        <v>59</v>
      </c>
      <c r="AJ23" s="116" t="s">
        <v>51</v>
      </c>
      <c r="AK23" s="75"/>
      <c r="AL23" s="75"/>
      <c r="AM23" s="77"/>
      <c r="AN23" s="77"/>
      <c r="AO23" s="77"/>
      <c r="AP23" s="77"/>
      <c r="AQ23" s="65">
        <f t="shared" si="0"/>
        <v>5</v>
      </c>
      <c r="AR23" s="83">
        <v>58</v>
      </c>
      <c r="AS23" s="126">
        <f t="shared" si="2"/>
        <v>8.6206896551724144E-2</v>
      </c>
      <c r="AT23" s="16"/>
      <c r="AU23" s="16"/>
    </row>
    <row r="24" spans="1:47" ht="21" customHeight="1">
      <c r="A24" s="158"/>
      <c r="B24" s="159"/>
      <c r="C24" s="84" t="s">
        <v>124</v>
      </c>
      <c r="D24" s="72"/>
      <c r="E24" s="75"/>
      <c r="F24" s="75"/>
      <c r="G24" s="75"/>
      <c r="H24" s="75"/>
      <c r="I24" s="75"/>
      <c r="J24" s="75"/>
      <c r="K24" s="75"/>
      <c r="L24" s="96" t="s">
        <v>51</v>
      </c>
      <c r="M24" s="75"/>
      <c r="N24" s="75"/>
      <c r="O24" s="75"/>
      <c r="P24" s="75"/>
      <c r="Q24" s="75"/>
      <c r="R24" s="75"/>
      <c r="S24" s="75"/>
      <c r="T24" s="96" t="s">
        <v>51</v>
      </c>
      <c r="U24" s="75"/>
      <c r="V24" s="75"/>
      <c r="W24" s="75"/>
      <c r="X24" s="75"/>
      <c r="Y24" s="75"/>
      <c r="Z24" s="75"/>
      <c r="AA24" s="96" t="s">
        <v>51</v>
      </c>
      <c r="AB24" s="75"/>
      <c r="AC24" s="75"/>
      <c r="AD24" s="75"/>
      <c r="AE24" s="75"/>
      <c r="AF24" s="75"/>
      <c r="AG24" s="75"/>
      <c r="AH24" s="75"/>
      <c r="AI24" s="49" t="s">
        <v>59</v>
      </c>
      <c r="AJ24" s="116" t="s">
        <v>51</v>
      </c>
      <c r="AK24" s="75"/>
      <c r="AL24" s="75"/>
      <c r="AM24" s="77"/>
      <c r="AN24" s="77"/>
      <c r="AO24" s="77"/>
      <c r="AP24" s="77"/>
      <c r="AQ24" s="65">
        <f t="shared" si="0"/>
        <v>5</v>
      </c>
      <c r="AR24" s="83">
        <v>58</v>
      </c>
      <c r="AS24" s="126">
        <f t="shared" si="2"/>
        <v>8.6206896551724144E-2</v>
      </c>
      <c r="AT24" s="16"/>
      <c r="AU24" s="16"/>
    </row>
    <row r="25" spans="1:47" ht="21" customHeight="1">
      <c r="A25" s="158"/>
      <c r="B25" s="157" t="s">
        <v>96</v>
      </c>
      <c r="C25" s="84" t="s">
        <v>121</v>
      </c>
      <c r="D25" s="72"/>
      <c r="E25" s="75"/>
      <c r="F25" s="75"/>
      <c r="G25" s="75"/>
      <c r="H25" s="37" t="s">
        <v>51</v>
      </c>
      <c r="I25" s="75"/>
      <c r="J25" s="75"/>
      <c r="K25" s="75"/>
      <c r="L25" s="75"/>
      <c r="M25" s="37" t="s">
        <v>51</v>
      </c>
      <c r="N25" s="75"/>
      <c r="O25" s="75"/>
      <c r="P25" s="75"/>
      <c r="Q25" s="37" t="s">
        <v>51</v>
      </c>
      <c r="R25" s="75"/>
      <c r="S25" s="75"/>
      <c r="T25" s="75"/>
      <c r="U25" s="75"/>
      <c r="V25" s="75"/>
      <c r="W25" s="75"/>
      <c r="X25" s="75"/>
      <c r="Y25" s="127" t="s">
        <v>51</v>
      </c>
      <c r="Z25" s="75"/>
      <c r="AA25" s="75"/>
      <c r="AB25" s="75"/>
      <c r="AC25" s="75"/>
      <c r="AD25" s="75"/>
      <c r="AE25" s="75"/>
      <c r="AF25" s="75"/>
      <c r="AG25" s="75"/>
      <c r="AH25" s="75"/>
      <c r="AI25" s="49" t="s">
        <v>59</v>
      </c>
      <c r="AJ25" s="77"/>
      <c r="AK25" s="127" t="s">
        <v>51</v>
      </c>
      <c r="AL25" s="75"/>
      <c r="AM25" s="77"/>
      <c r="AN25" s="77"/>
      <c r="AO25" s="77"/>
      <c r="AP25" s="77"/>
      <c r="AQ25" s="65">
        <f t="shared" si="0"/>
        <v>6</v>
      </c>
      <c r="AR25" s="31">
        <f t="shared" ref="AR25:AR28" si="4">34*5</f>
        <v>170</v>
      </c>
      <c r="AS25" s="126">
        <f t="shared" si="2"/>
        <v>3.5294117647058823E-2</v>
      </c>
      <c r="AT25" s="16"/>
      <c r="AU25" s="16"/>
    </row>
    <row r="26" spans="1:47" ht="21" customHeight="1">
      <c r="A26" s="158"/>
      <c r="B26" s="158"/>
      <c r="C26" s="84" t="s">
        <v>122</v>
      </c>
      <c r="D26" s="72"/>
      <c r="E26" s="75"/>
      <c r="F26" s="75"/>
      <c r="G26" s="75"/>
      <c r="H26" s="37" t="s">
        <v>51</v>
      </c>
      <c r="I26" s="75"/>
      <c r="J26" s="75"/>
      <c r="K26" s="75"/>
      <c r="L26" s="75"/>
      <c r="M26" s="37" t="s">
        <v>51</v>
      </c>
      <c r="N26" s="75"/>
      <c r="O26" s="75"/>
      <c r="P26" s="75"/>
      <c r="Q26" s="37" t="s">
        <v>51</v>
      </c>
      <c r="R26" s="75"/>
      <c r="S26" s="75"/>
      <c r="T26" s="75"/>
      <c r="U26" s="75"/>
      <c r="V26" s="75"/>
      <c r="W26" s="75"/>
      <c r="X26" s="75"/>
      <c r="Y26" s="127" t="s">
        <v>51</v>
      </c>
      <c r="Z26" s="75"/>
      <c r="AA26" s="75"/>
      <c r="AB26" s="75"/>
      <c r="AC26" s="75"/>
      <c r="AD26" s="75"/>
      <c r="AE26" s="75"/>
      <c r="AF26" s="75"/>
      <c r="AG26" s="75"/>
      <c r="AH26" s="75"/>
      <c r="AI26" s="49" t="s">
        <v>59</v>
      </c>
      <c r="AJ26" s="77"/>
      <c r="AK26" s="127" t="s">
        <v>51</v>
      </c>
      <c r="AL26" s="75"/>
      <c r="AM26" s="77"/>
      <c r="AN26" s="77"/>
      <c r="AO26" s="77"/>
      <c r="AP26" s="77"/>
      <c r="AQ26" s="65">
        <f t="shared" si="0"/>
        <v>6</v>
      </c>
      <c r="AR26" s="31">
        <f t="shared" si="4"/>
        <v>170</v>
      </c>
      <c r="AS26" s="126">
        <f t="shared" si="2"/>
        <v>3.5294117647058823E-2</v>
      </c>
      <c r="AT26" s="16"/>
      <c r="AU26" s="16"/>
    </row>
    <row r="27" spans="1:47" ht="18" customHeight="1">
      <c r="A27" s="158"/>
      <c r="B27" s="158"/>
      <c r="C27" s="84" t="s">
        <v>123</v>
      </c>
      <c r="D27" s="72"/>
      <c r="E27" s="75"/>
      <c r="F27" s="75"/>
      <c r="G27" s="75"/>
      <c r="H27" s="37" t="s">
        <v>51</v>
      </c>
      <c r="I27" s="75"/>
      <c r="J27" s="75"/>
      <c r="K27" s="75"/>
      <c r="L27" s="75"/>
      <c r="M27" s="37" t="s">
        <v>51</v>
      </c>
      <c r="N27" s="75"/>
      <c r="O27" s="75"/>
      <c r="P27" s="75"/>
      <c r="Q27" s="37" t="s">
        <v>51</v>
      </c>
      <c r="R27" s="75"/>
      <c r="S27" s="75"/>
      <c r="T27" s="75"/>
      <c r="U27" s="75"/>
      <c r="V27" s="75"/>
      <c r="W27" s="75"/>
      <c r="X27" s="75"/>
      <c r="Y27" s="127" t="s">
        <v>51</v>
      </c>
      <c r="Z27" s="75"/>
      <c r="AA27" s="75"/>
      <c r="AB27" s="75"/>
      <c r="AC27" s="75"/>
      <c r="AD27" s="75"/>
      <c r="AE27" s="75"/>
      <c r="AF27" s="75"/>
      <c r="AG27" s="75"/>
      <c r="AH27" s="75"/>
      <c r="AI27" s="49" t="s">
        <v>59</v>
      </c>
      <c r="AJ27" s="77"/>
      <c r="AK27" s="127" t="s">
        <v>51</v>
      </c>
      <c r="AL27" s="75"/>
      <c r="AM27" s="77"/>
      <c r="AN27" s="77"/>
      <c r="AO27" s="77"/>
      <c r="AP27" s="77"/>
      <c r="AQ27" s="65">
        <f t="shared" si="0"/>
        <v>6</v>
      </c>
      <c r="AR27" s="31">
        <f t="shared" si="4"/>
        <v>170</v>
      </c>
      <c r="AS27" s="126">
        <f t="shared" si="2"/>
        <v>3.5294117647058823E-2</v>
      </c>
      <c r="AT27" s="16"/>
      <c r="AU27" s="16"/>
    </row>
    <row r="28" spans="1:47" ht="21" customHeight="1">
      <c r="A28" s="158"/>
      <c r="B28" s="159"/>
      <c r="C28" s="84" t="s">
        <v>124</v>
      </c>
      <c r="D28" s="72"/>
      <c r="E28" s="75"/>
      <c r="F28" s="75"/>
      <c r="G28" s="75"/>
      <c r="H28" s="37" t="s">
        <v>51</v>
      </c>
      <c r="I28" s="75"/>
      <c r="J28" s="75"/>
      <c r="K28" s="75"/>
      <c r="L28" s="75"/>
      <c r="M28" s="37" t="s">
        <v>51</v>
      </c>
      <c r="N28" s="75"/>
      <c r="O28" s="75"/>
      <c r="P28" s="75"/>
      <c r="Q28" s="37" t="s">
        <v>51</v>
      </c>
      <c r="R28" s="75"/>
      <c r="S28" s="75"/>
      <c r="T28" s="75"/>
      <c r="U28" s="75"/>
      <c r="V28" s="75"/>
      <c r="W28" s="82"/>
      <c r="X28" s="75"/>
      <c r="Y28" s="127" t="s">
        <v>51</v>
      </c>
      <c r="Z28" s="75"/>
      <c r="AA28" s="82"/>
      <c r="AB28" s="75"/>
      <c r="AC28" s="75"/>
      <c r="AD28" s="82"/>
      <c r="AE28" s="75"/>
      <c r="AF28" s="75"/>
      <c r="AG28" s="75"/>
      <c r="AH28" s="75"/>
      <c r="AI28" s="49" t="s">
        <v>59</v>
      </c>
      <c r="AJ28" s="77"/>
      <c r="AK28" s="127" t="s">
        <v>51</v>
      </c>
      <c r="AL28" s="75"/>
      <c r="AM28" s="77"/>
      <c r="AN28" s="77"/>
      <c r="AO28" s="77"/>
      <c r="AP28" s="77"/>
      <c r="AQ28" s="65">
        <f t="shared" si="0"/>
        <v>6</v>
      </c>
      <c r="AR28" s="31">
        <f t="shared" si="4"/>
        <v>170</v>
      </c>
      <c r="AS28" s="126">
        <f t="shared" si="2"/>
        <v>3.5294117647058823E-2</v>
      </c>
      <c r="AT28" s="16"/>
      <c r="AU28" s="16"/>
    </row>
    <row r="29" spans="1:47" ht="21" customHeight="1">
      <c r="A29" s="158"/>
      <c r="B29" s="157" t="s">
        <v>131</v>
      </c>
      <c r="C29" s="84" t="s">
        <v>121</v>
      </c>
      <c r="D29" s="72"/>
      <c r="E29" s="75"/>
      <c r="F29" s="75"/>
      <c r="G29" s="127" t="s">
        <v>51</v>
      </c>
      <c r="H29" s="105"/>
      <c r="I29" s="75"/>
      <c r="J29" s="82"/>
      <c r="K29" s="75"/>
      <c r="L29" s="75"/>
      <c r="M29" s="75"/>
      <c r="N29" s="75"/>
      <c r="O29" s="116" t="s">
        <v>51</v>
      </c>
      <c r="P29" s="75"/>
      <c r="Q29" s="75"/>
      <c r="R29" s="82"/>
      <c r="S29" s="75"/>
      <c r="T29" s="75"/>
      <c r="U29" s="75"/>
      <c r="V29" s="127" t="s">
        <v>51</v>
      </c>
      <c r="W29" s="75"/>
      <c r="X29" s="128"/>
      <c r="Y29" s="75"/>
      <c r="Z29" s="75"/>
      <c r="AA29" s="75"/>
      <c r="AB29" s="75"/>
      <c r="AC29" s="116" t="s">
        <v>51</v>
      </c>
      <c r="AD29" s="75"/>
      <c r="AE29" s="75"/>
      <c r="AF29" s="75"/>
      <c r="AG29" s="75"/>
      <c r="AH29" s="75"/>
      <c r="AI29" s="49" t="s">
        <v>59</v>
      </c>
      <c r="AJ29" s="129"/>
      <c r="AK29" s="75"/>
      <c r="AL29" s="75"/>
      <c r="AM29" s="77"/>
      <c r="AN29" s="77"/>
      <c r="AO29" s="77"/>
      <c r="AP29" s="77"/>
      <c r="AQ29" s="65">
        <f t="shared" si="0"/>
        <v>5</v>
      </c>
      <c r="AR29" s="31">
        <f t="shared" ref="AR29:AR32" si="5">34*3</f>
        <v>102</v>
      </c>
      <c r="AS29" s="126">
        <f t="shared" si="2"/>
        <v>4.9019607843137254E-2</v>
      </c>
      <c r="AT29" s="16"/>
      <c r="AU29" s="16"/>
    </row>
    <row r="30" spans="1:47" ht="18.75" customHeight="1">
      <c r="A30" s="158"/>
      <c r="B30" s="158"/>
      <c r="C30" s="84" t="s">
        <v>122</v>
      </c>
      <c r="D30" s="88"/>
      <c r="E30" s="75"/>
      <c r="F30" s="75"/>
      <c r="G30" s="127" t="s">
        <v>51</v>
      </c>
      <c r="H30" s="105"/>
      <c r="I30" s="75"/>
      <c r="J30" s="82"/>
      <c r="K30" s="75"/>
      <c r="L30" s="75"/>
      <c r="M30" s="75"/>
      <c r="N30" s="75"/>
      <c r="O30" s="116" t="s">
        <v>51</v>
      </c>
      <c r="P30" s="75"/>
      <c r="Q30" s="75"/>
      <c r="R30" s="82"/>
      <c r="S30" s="75"/>
      <c r="T30" s="75"/>
      <c r="U30" s="75"/>
      <c r="V30" s="127" t="s">
        <v>51</v>
      </c>
      <c r="W30" s="75"/>
      <c r="X30" s="128"/>
      <c r="Y30" s="75"/>
      <c r="Z30" s="75"/>
      <c r="AA30" s="75"/>
      <c r="AB30" s="75"/>
      <c r="AC30" s="116" t="s">
        <v>51</v>
      </c>
      <c r="AD30" s="75"/>
      <c r="AE30" s="75"/>
      <c r="AF30" s="75"/>
      <c r="AG30" s="75"/>
      <c r="AH30" s="75"/>
      <c r="AI30" s="49" t="s">
        <v>59</v>
      </c>
      <c r="AJ30" s="129"/>
      <c r="AK30" s="75"/>
      <c r="AL30" s="75"/>
      <c r="AM30" s="77"/>
      <c r="AN30" s="77"/>
      <c r="AO30" s="77"/>
      <c r="AP30" s="77"/>
      <c r="AQ30" s="65">
        <f t="shared" si="0"/>
        <v>5</v>
      </c>
      <c r="AR30" s="31">
        <f t="shared" si="5"/>
        <v>102</v>
      </c>
      <c r="AS30" s="126">
        <f t="shared" si="2"/>
        <v>4.9019607843137254E-2</v>
      </c>
      <c r="AT30" s="16"/>
      <c r="AU30" s="16"/>
    </row>
    <row r="31" spans="1:47" ht="18" customHeight="1">
      <c r="A31" s="158"/>
      <c r="B31" s="158"/>
      <c r="C31" s="84" t="s">
        <v>123</v>
      </c>
      <c r="D31" s="72"/>
      <c r="E31" s="75"/>
      <c r="F31" s="75"/>
      <c r="G31" s="127" t="s">
        <v>51</v>
      </c>
      <c r="H31" s="105"/>
      <c r="I31" s="75"/>
      <c r="J31" s="82"/>
      <c r="K31" s="75"/>
      <c r="L31" s="75"/>
      <c r="M31" s="75"/>
      <c r="N31" s="75"/>
      <c r="O31" s="116" t="s">
        <v>51</v>
      </c>
      <c r="P31" s="75"/>
      <c r="Q31" s="75"/>
      <c r="R31" s="82"/>
      <c r="S31" s="75"/>
      <c r="T31" s="31"/>
      <c r="U31" s="75"/>
      <c r="V31" s="127" t="s">
        <v>51</v>
      </c>
      <c r="W31" s="75"/>
      <c r="X31" s="128"/>
      <c r="Y31" s="75"/>
      <c r="Z31" s="75"/>
      <c r="AA31" s="75"/>
      <c r="AB31" s="75"/>
      <c r="AC31" s="116" t="s">
        <v>51</v>
      </c>
      <c r="AD31" s="75"/>
      <c r="AE31" s="75"/>
      <c r="AF31" s="75"/>
      <c r="AG31" s="75"/>
      <c r="AH31" s="75"/>
      <c r="AI31" s="49" t="s">
        <v>59</v>
      </c>
      <c r="AJ31" s="129"/>
      <c r="AK31" s="75"/>
      <c r="AL31" s="75"/>
      <c r="AM31" s="77"/>
      <c r="AN31" s="77"/>
      <c r="AO31" s="77"/>
      <c r="AP31" s="77"/>
      <c r="AQ31" s="65">
        <f t="shared" si="0"/>
        <v>5</v>
      </c>
      <c r="AR31" s="31">
        <f t="shared" si="5"/>
        <v>102</v>
      </c>
      <c r="AS31" s="126">
        <f t="shared" si="2"/>
        <v>4.9019607843137254E-2</v>
      </c>
      <c r="AT31" s="16"/>
      <c r="AU31" s="16"/>
    </row>
    <row r="32" spans="1:47" ht="18" customHeight="1">
      <c r="A32" s="158"/>
      <c r="B32" s="159"/>
      <c r="C32" s="84" t="s">
        <v>124</v>
      </c>
      <c r="D32" s="72"/>
      <c r="E32" s="75"/>
      <c r="F32" s="75"/>
      <c r="G32" s="127" t="s">
        <v>51</v>
      </c>
      <c r="H32" s="105"/>
      <c r="I32" s="75"/>
      <c r="J32" s="82"/>
      <c r="K32" s="75"/>
      <c r="L32" s="75"/>
      <c r="M32" s="75"/>
      <c r="N32" s="75"/>
      <c r="O32" s="116" t="s">
        <v>51</v>
      </c>
      <c r="P32" s="75"/>
      <c r="Q32" s="75"/>
      <c r="R32" s="82"/>
      <c r="S32" s="75"/>
      <c r="T32" s="75"/>
      <c r="U32" s="75"/>
      <c r="V32" s="127" t="s">
        <v>51</v>
      </c>
      <c r="W32" s="75"/>
      <c r="X32" s="128"/>
      <c r="Y32" s="75"/>
      <c r="Z32" s="75"/>
      <c r="AA32" s="75"/>
      <c r="AB32" s="75"/>
      <c r="AC32" s="116" t="s">
        <v>51</v>
      </c>
      <c r="AD32" s="75"/>
      <c r="AE32" s="75"/>
      <c r="AF32" s="75"/>
      <c r="AG32" s="31"/>
      <c r="AH32" s="75"/>
      <c r="AI32" s="49" t="s">
        <v>59</v>
      </c>
      <c r="AJ32" s="129"/>
      <c r="AK32" s="75"/>
      <c r="AL32" s="75"/>
      <c r="AM32" s="77"/>
      <c r="AN32" s="77"/>
      <c r="AO32" s="77"/>
      <c r="AP32" s="77"/>
      <c r="AQ32" s="65">
        <f t="shared" si="0"/>
        <v>5</v>
      </c>
      <c r="AR32" s="31">
        <f t="shared" si="5"/>
        <v>102</v>
      </c>
      <c r="AS32" s="126">
        <f t="shared" si="2"/>
        <v>4.9019607843137254E-2</v>
      </c>
      <c r="AT32" s="16"/>
      <c r="AU32" s="16"/>
    </row>
    <row r="33" spans="1:47" ht="18" customHeight="1">
      <c r="A33" s="158"/>
      <c r="B33" s="157" t="s">
        <v>140</v>
      </c>
      <c r="C33" s="84" t="s">
        <v>121</v>
      </c>
      <c r="D33" s="72"/>
      <c r="E33" s="75"/>
      <c r="F33" s="75"/>
      <c r="G33" s="75"/>
      <c r="H33" s="75"/>
      <c r="I33" s="75"/>
      <c r="J33" s="75"/>
      <c r="K33" s="75"/>
      <c r="L33" s="75"/>
      <c r="M33" s="75"/>
      <c r="N33" s="75"/>
      <c r="O33" s="75"/>
      <c r="P33" s="75"/>
      <c r="Q33" s="96" t="s">
        <v>51</v>
      </c>
      <c r="R33" s="75"/>
      <c r="S33" s="75"/>
      <c r="T33" s="75"/>
      <c r="U33" s="75"/>
      <c r="V33" s="75"/>
      <c r="W33" s="75"/>
      <c r="X33" s="75"/>
      <c r="Y33" s="75"/>
      <c r="Z33" s="75"/>
      <c r="AA33" s="96" t="s">
        <v>51</v>
      </c>
      <c r="AB33" s="75"/>
      <c r="AC33" s="75"/>
      <c r="AD33" s="75"/>
      <c r="AE33" s="75"/>
      <c r="AF33" s="75"/>
      <c r="AG33" s="31"/>
      <c r="AH33" s="75"/>
      <c r="AI33" s="49" t="s">
        <v>59</v>
      </c>
      <c r="AJ33" s="82"/>
      <c r="AK33" s="75"/>
      <c r="AL33" s="75"/>
      <c r="AM33" s="77"/>
      <c r="AN33" s="77"/>
      <c r="AO33" s="77"/>
      <c r="AP33" s="77"/>
      <c r="AQ33" s="65">
        <f t="shared" si="0"/>
        <v>3</v>
      </c>
      <c r="AR33" s="31">
        <f t="shared" ref="AR33:AR48" si="6">34*1</f>
        <v>34</v>
      </c>
      <c r="AS33" s="126">
        <f t="shared" si="2"/>
        <v>8.8235294117647065E-2</v>
      </c>
      <c r="AT33" s="16"/>
      <c r="AU33" s="16"/>
    </row>
    <row r="34" spans="1:47" ht="15.75" customHeight="1">
      <c r="A34" s="158"/>
      <c r="B34" s="158"/>
      <c r="C34" s="84" t="s">
        <v>122</v>
      </c>
      <c r="D34" s="72"/>
      <c r="E34" s="75"/>
      <c r="F34" s="75"/>
      <c r="G34" s="75"/>
      <c r="H34" s="75"/>
      <c r="I34" s="75"/>
      <c r="J34" s="75"/>
      <c r="K34" s="75"/>
      <c r="L34" s="75"/>
      <c r="M34" s="75"/>
      <c r="N34" s="75"/>
      <c r="O34" s="75"/>
      <c r="P34" s="75"/>
      <c r="Q34" s="96" t="s">
        <v>51</v>
      </c>
      <c r="R34" s="75"/>
      <c r="S34" s="75"/>
      <c r="T34" s="75"/>
      <c r="U34" s="75"/>
      <c r="V34" s="75"/>
      <c r="W34" s="75"/>
      <c r="X34" s="75"/>
      <c r="Y34" s="75"/>
      <c r="Z34" s="75"/>
      <c r="AA34" s="96" t="s">
        <v>51</v>
      </c>
      <c r="AB34" s="75"/>
      <c r="AC34" s="75"/>
      <c r="AD34" s="75"/>
      <c r="AE34" s="75"/>
      <c r="AF34" s="75"/>
      <c r="AG34" s="75"/>
      <c r="AH34" s="75"/>
      <c r="AI34" s="49" t="s">
        <v>59</v>
      </c>
      <c r="AJ34" s="82"/>
      <c r="AK34" s="75"/>
      <c r="AL34" s="75"/>
      <c r="AM34" s="77"/>
      <c r="AN34" s="77"/>
      <c r="AO34" s="77"/>
      <c r="AP34" s="77"/>
      <c r="AQ34" s="65">
        <f t="shared" si="0"/>
        <v>3</v>
      </c>
      <c r="AR34" s="31">
        <f t="shared" si="6"/>
        <v>34</v>
      </c>
      <c r="AS34" s="126">
        <f t="shared" si="2"/>
        <v>8.8235294117647065E-2</v>
      </c>
      <c r="AT34" s="16"/>
      <c r="AU34" s="16"/>
    </row>
    <row r="35" spans="1:47" ht="12.75" customHeight="1">
      <c r="A35" s="158"/>
      <c r="B35" s="158"/>
      <c r="C35" s="84" t="s">
        <v>123</v>
      </c>
      <c r="D35" s="72"/>
      <c r="E35" s="75"/>
      <c r="F35" s="75"/>
      <c r="G35" s="75"/>
      <c r="H35" s="75"/>
      <c r="I35" s="75"/>
      <c r="J35" s="75"/>
      <c r="K35" s="75"/>
      <c r="L35" s="75"/>
      <c r="M35" s="75"/>
      <c r="N35" s="75"/>
      <c r="O35" s="75"/>
      <c r="P35" s="75"/>
      <c r="Q35" s="96" t="s">
        <v>51</v>
      </c>
      <c r="R35" s="75"/>
      <c r="S35" s="75"/>
      <c r="T35" s="75"/>
      <c r="U35" s="75"/>
      <c r="V35" s="75"/>
      <c r="W35" s="75"/>
      <c r="X35" s="75"/>
      <c r="Y35" s="75"/>
      <c r="Z35" s="75"/>
      <c r="AA35" s="96" t="s">
        <v>51</v>
      </c>
      <c r="AB35" s="75"/>
      <c r="AC35" s="75"/>
      <c r="AD35" s="75"/>
      <c r="AE35" s="75"/>
      <c r="AF35" s="75"/>
      <c r="AG35" s="75"/>
      <c r="AH35" s="75"/>
      <c r="AI35" s="49" t="s">
        <v>59</v>
      </c>
      <c r="AJ35" s="82"/>
      <c r="AK35" s="75"/>
      <c r="AL35" s="75"/>
      <c r="AM35" s="77"/>
      <c r="AN35" s="77"/>
      <c r="AO35" s="77"/>
      <c r="AP35" s="77"/>
      <c r="AQ35" s="65">
        <f t="shared" si="0"/>
        <v>3</v>
      </c>
      <c r="AR35" s="31">
        <f t="shared" si="6"/>
        <v>34</v>
      </c>
      <c r="AS35" s="126">
        <f t="shared" si="2"/>
        <v>8.8235294117647065E-2</v>
      </c>
      <c r="AT35" s="16"/>
      <c r="AU35" s="16"/>
    </row>
    <row r="36" spans="1:47" ht="18" customHeight="1">
      <c r="A36" s="158"/>
      <c r="B36" s="159"/>
      <c r="C36" s="84" t="s">
        <v>141</v>
      </c>
      <c r="D36" s="88"/>
      <c r="E36" s="75"/>
      <c r="F36" s="75"/>
      <c r="G36" s="75"/>
      <c r="H36" s="75"/>
      <c r="I36" s="75"/>
      <c r="J36" s="75"/>
      <c r="K36" s="75"/>
      <c r="L36" s="75"/>
      <c r="M36" s="75"/>
      <c r="N36" s="75"/>
      <c r="O36" s="75"/>
      <c r="P36" s="75"/>
      <c r="Q36" s="96" t="s">
        <v>51</v>
      </c>
      <c r="R36" s="75"/>
      <c r="S36" s="75"/>
      <c r="T36" s="75"/>
      <c r="U36" s="75"/>
      <c r="V36" s="75"/>
      <c r="W36" s="75"/>
      <c r="X36" s="75"/>
      <c r="Y36" s="75"/>
      <c r="Z36" s="75"/>
      <c r="AA36" s="96" t="s">
        <v>51</v>
      </c>
      <c r="AB36" s="75"/>
      <c r="AC36" s="75"/>
      <c r="AD36" s="75"/>
      <c r="AE36" s="75"/>
      <c r="AF36" s="31"/>
      <c r="AG36" s="31"/>
      <c r="AH36" s="75"/>
      <c r="AI36" s="49" t="s">
        <v>59</v>
      </c>
      <c r="AJ36" s="82"/>
      <c r="AK36" s="31"/>
      <c r="AL36" s="75"/>
      <c r="AM36" s="77"/>
      <c r="AN36" s="77"/>
      <c r="AO36" s="77"/>
      <c r="AP36" s="77"/>
      <c r="AQ36" s="65">
        <f t="shared" si="0"/>
        <v>3</v>
      </c>
      <c r="AR36" s="31">
        <f t="shared" si="6"/>
        <v>34</v>
      </c>
      <c r="AS36" s="126">
        <f t="shared" si="2"/>
        <v>8.8235294117647065E-2</v>
      </c>
      <c r="AT36" s="16"/>
      <c r="AU36" s="16"/>
    </row>
    <row r="37" spans="1:47" ht="18" customHeight="1">
      <c r="A37" s="158"/>
      <c r="B37" s="157" t="s">
        <v>142</v>
      </c>
      <c r="C37" s="84" t="s">
        <v>121</v>
      </c>
      <c r="D37" s="88"/>
      <c r="E37" s="75"/>
      <c r="F37" s="75"/>
      <c r="G37" s="75"/>
      <c r="H37" s="75"/>
      <c r="I37" s="116" t="s">
        <v>51</v>
      </c>
      <c r="J37" s="75"/>
      <c r="K37" s="75"/>
      <c r="L37" s="75"/>
      <c r="M37" s="75"/>
      <c r="N37" s="75"/>
      <c r="O37" s="75"/>
      <c r="P37" s="75"/>
      <c r="Q37" s="75"/>
      <c r="R37" s="75"/>
      <c r="S37" s="75"/>
      <c r="T37" s="75"/>
      <c r="U37" s="75"/>
      <c r="V37" s="75"/>
      <c r="W37" s="116" t="s">
        <v>51</v>
      </c>
      <c r="X37" s="75"/>
      <c r="Y37" s="75"/>
      <c r="Z37" s="75"/>
      <c r="AA37" s="75"/>
      <c r="AB37" s="75"/>
      <c r="AC37" s="75"/>
      <c r="AD37" s="75"/>
      <c r="AE37" s="75"/>
      <c r="AF37" s="31"/>
      <c r="AG37" s="31"/>
      <c r="AH37" s="75"/>
      <c r="AI37" s="49" t="s">
        <v>59</v>
      </c>
      <c r="AJ37" s="77"/>
      <c r="AK37" s="31"/>
      <c r="AL37" s="75"/>
      <c r="AM37" s="77"/>
      <c r="AN37" s="77"/>
      <c r="AO37" s="77"/>
      <c r="AP37" s="77"/>
      <c r="AQ37" s="65">
        <f t="shared" si="0"/>
        <v>3</v>
      </c>
      <c r="AR37" s="31">
        <f t="shared" si="6"/>
        <v>34</v>
      </c>
      <c r="AS37" s="126">
        <f t="shared" si="2"/>
        <v>8.8235294117647065E-2</v>
      </c>
      <c r="AT37" s="16"/>
      <c r="AU37" s="16"/>
    </row>
    <row r="38" spans="1:47" ht="15.75" customHeight="1">
      <c r="A38" s="158"/>
      <c r="B38" s="158"/>
      <c r="C38" s="84" t="s">
        <v>122</v>
      </c>
      <c r="D38" s="88"/>
      <c r="E38" s="75"/>
      <c r="F38" s="75"/>
      <c r="G38" s="75"/>
      <c r="H38" s="75"/>
      <c r="I38" s="116" t="s">
        <v>51</v>
      </c>
      <c r="J38" s="75"/>
      <c r="K38" s="75"/>
      <c r="L38" s="75"/>
      <c r="M38" s="75"/>
      <c r="N38" s="75"/>
      <c r="O38" s="75"/>
      <c r="P38" s="75"/>
      <c r="Q38" s="75"/>
      <c r="R38" s="75"/>
      <c r="S38" s="75"/>
      <c r="T38" s="75"/>
      <c r="U38" s="75"/>
      <c r="V38" s="75"/>
      <c r="W38" s="116" t="s">
        <v>51</v>
      </c>
      <c r="X38" s="75"/>
      <c r="Y38" s="75"/>
      <c r="Z38" s="75"/>
      <c r="AA38" s="75"/>
      <c r="AB38" s="75"/>
      <c r="AC38" s="75"/>
      <c r="AD38" s="75"/>
      <c r="AE38" s="75"/>
      <c r="AF38" s="31"/>
      <c r="AG38" s="31"/>
      <c r="AH38" s="105"/>
      <c r="AI38" s="49" t="s">
        <v>59</v>
      </c>
      <c r="AJ38" s="77"/>
      <c r="AK38" s="31"/>
      <c r="AL38" s="75"/>
      <c r="AM38" s="77"/>
      <c r="AN38" s="77"/>
      <c r="AO38" s="77"/>
      <c r="AP38" s="77"/>
      <c r="AQ38" s="65">
        <f t="shared" si="0"/>
        <v>3</v>
      </c>
      <c r="AR38" s="31">
        <f t="shared" si="6"/>
        <v>34</v>
      </c>
      <c r="AS38" s="126">
        <f t="shared" si="2"/>
        <v>8.8235294117647065E-2</v>
      </c>
      <c r="AT38" s="16"/>
      <c r="AU38" s="16"/>
    </row>
    <row r="39" spans="1:47" ht="15.75" customHeight="1">
      <c r="A39" s="158"/>
      <c r="B39" s="158"/>
      <c r="C39" s="84" t="s">
        <v>123</v>
      </c>
      <c r="D39" s="88"/>
      <c r="E39" s="75"/>
      <c r="F39" s="75"/>
      <c r="G39" s="75"/>
      <c r="H39" s="75"/>
      <c r="I39" s="116" t="s">
        <v>51</v>
      </c>
      <c r="J39" s="75"/>
      <c r="K39" s="75"/>
      <c r="L39" s="75"/>
      <c r="M39" s="75"/>
      <c r="N39" s="75"/>
      <c r="O39" s="75"/>
      <c r="P39" s="75"/>
      <c r="Q39" s="75"/>
      <c r="R39" s="75"/>
      <c r="S39" s="75"/>
      <c r="T39" s="75"/>
      <c r="U39" s="75"/>
      <c r="V39" s="75"/>
      <c r="W39" s="116" t="s">
        <v>51</v>
      </c>
      <c r="X39" s="75"/>
      <c r="Y39" s="75"/>
      <c r="Z39" s="75"/>
      <c r="AA39" s="75"/>
      <c r="AB39" s="75"/>
      <c r="AC39" s="75"/>
      <c r="AD39" s="75"/>
      <c r="AE39" s="75"/>
      <c r="AF39" s="31"/>
      <c r="AG39" s="31"/>
      <c r="AH39" s="75"/>
      <c r="AI39" s="49" t="s">
        <v>59</v>
      </c>
      <c r="AJ39" s="77"/>
      <c r="AK39" s="31"/>
      <c r="AL39" s="75"/>
      <c r="AM39" s="77"/>
      <c r="AN39" s="77"/>
      <c r="AO39" s="77"/>
      <c r="AP39" s="77"/>
      <c r="AQ39" s="65">
        <f t="shared" si="0"/>
        <v>3</v>
      </c>
      <c r="AR39" s="31">
        <f t="shared" si="6"/>
        <v>34</v>
      </c>
      <c r="AS39" s="126">
        <f t="shared" si="2"/>
        <v>8.8235294117647065E-2</v>
      </c>
      <c r="AT39" s="16"/>
      <c r="AU39" s="16"/>
    </row>
    <row r="40" spans="1:47" ht="18" customHeight="1">
      <c r="A40" s="158"/>
      <c r="B40" s="159"/>
      <c r="C40" s="84" t="s">
        <v>124</v>
      </c>
      <c r="D40" s="88"/>
      <c r="E40" s="75"/>
      <c r="F40" s="75"/>
      <c r="G40" s="75"/>
      <c r="H40" s="75"/>
      <c r="I40" s="116" t="s">
        <v>51</v>
      </c>
      <c r="J40" s="75"/>
      <c r="K40" s="75"/>
      <c r="L40" s="75"/>
      <c r="M40" s="75"/>
      <c r="N40" s="75"/>
      <c r="O40" s="75"/>
      <c r="P40" s="75"/>
      <c r="Q40" s="75"/>
      <c r="R40" s="75"/>
      <c r="S40" s="75"/>
      <c r="T40" s="75"/>
      <c r="U40" s="75"/>
      <c r="V40" s="75"/>
      <c r="W40" s="116" t="s">
        <v>51</v>
      </c>
      <c r="X40" s="75"/>
      <c r="Y40" s="75"/>
      <c r="Z40" s="75"/>
      <c r="AA40" s="75"/>
      <c r="AB40" s="75"/>
      <c r="AC40" s="75"/>
      <c r="AD40" s="75"/>
      <c r="AE40" s="75"/>
      <c r="AF40" s="31"/>
      <c r="AG40" s="31"/>
      <c r="AH40" s="75"/>
      <c r="AI40" s="49" t="s">
        <v>59</v>
      </c>
      <c r="AJ40" s="77"/>
      <c r="AK40" s="31"/>
      <c r="AL40" s="75"/>
      <c r="AM40" s="77"/>
      <c r="AN40" s="77"/>
      <c r="AO40" s="77"/>
      <c r="AP40" s="77"/>
      <c r="AQ40" s="65">
        <f t="shared" si="0"/>
        <v>3</v>
      </c>
      <c r="AR40" s="31">
        <f t="shared" si="6"/>
        <v>34</v>
      </c>
      <c r="AS40" s="126">
        <f t="shared" si="2"/>
        <v>8.8235294117647065E-2</v>
      </c>
      <c r="AT40" s="16"/>
      <c r="AU40" s="16"/>
    </row>
    <row r="41" spans="1:47" ht="18" customHeight="1">
      <c r="A41" s="158"/>
      <c r="B41" s="157" t="s">
        <v>112</v>
      </c>
      <c r="C41" s="84" t="s">
        <v>121</v>
      </c>
      <c r="D41" s="88"/>
      <c r="E41" s="75"/>
      <c r="F41" s="75"/>
      <c r="G41" s="75"/>
      <c r="H41" s="75"/>
      <c r="I41" s="75"/>
      <c r="J41" s="75"/>
      <c r="K41" s="75"/>
      <c r="L41" s="75"/>
      <c r="M41" s="75"/>
      <c r="N41" s="75"/>
      <c r="O41" s="75"/>
      <c r="P41" s="75"/>
      <c r="Q41" s="75"/>
      <c r="R41" s="75"/>
      <c r="S41" s="131"/>
      <c r="T41" s="96" t="s">
        <v>51</v>
      </c>
      <c r="U41" s="75"/>
      <c r="V41" s="75"/>
      <c r="W41" s="75"/>
      <c r="X41" s="75"/>
      <c r="Y41" s="75"/>
      <c r="Z41" s="75"/>
      <c r="AA41" s="75"/>
      <c r="AB41" s="75"/>
      <c r="AC41" s="75"/>
      <c r="AD41" s="75"/>
      <c r="AE41" s="75"/>
      <c r="AF41" s="31"/>
      <c r="AG41" s="31"/>
      <c r="AH41" s="75"/>
      <c r="AI41" s="96" t="s">
        <v>51</v>
      </c>
      <c r="AJ41" s="77"/>
      <c r="AK41" s="31"/>
      <c r="AL41" s="75"/>
      <c r="AM41" s="77"/>
      <c r="AN41" s="77"/>
      <c r="AO41" s="77"/>
      <c r="AP41" s="77"/>
      <c r="AQ41" s="65">
        <f t="shared" si="0"/>
        <v>2</v>
      </c>
      <c r="AR41" s="31">
        <f t="shared" si="6"/>
        <v>34</v>
      </c>
      <c r="AS41" s="126">
        <f t="shared" si="2"/>
        <v>5.8823529411764705E-2</v>
      </c>
      <c r="AT41" s="16"/>
      <c r="AU41" s="16"/>
    </row>
    <row r="42" spans="1:47" ht="14.25" customHeight="1">
      <c r="A42" s="158"/>
      <c r="B42" s="158"/>
      <c r="C42" s="84" t="s">
        <v>122</v>
      </c>
      <c r="D42" s="88"/>
      <c r="E42" s="75"/>
      <c r="F42" s="75"/>
      <c r="G42" s="75"/>
      <c r="H42" s="75"/>
      <c r="I42" s="75"/>
      <c r="J42" s="75"/>
      <c r="K42" s="75"/>
      <c r="L42" s="75"/>
      <c r="M42" s="75"/>
      <c r="N42" s="75"/>
      <c r="O42" s="75"/>
      <c r="P42" s="75"/>
      <c r="Q42" s="75"/>
      <c r="R42" s="75"/>
      <c r="S42" s="131"/>
      <c r="T42" s="96" t="s">
        <v>51</v>
      </c>
      <c r="U42" s="75"/>
      <c r="V42" s="75"/>
      <c r="W42" s="75"/>
      <c r="X42" s="75"/>
      <c r="Y42" s="75"/>
      <c r="Z42" s="75"/>
      <c r="AA42" s="75"/>
      <c r="AB42" s="75"/>
      <c r="AC42" s="75"/>
      <c r="AD42" s="75"/>
      <c r="AE42" s="75"/>
      <c r="AF42" s="31"/>
      <c r="AG42" s="31"/>
      <c r="AH42" s="75"/>
      <c r="AI42" s="96" t="s">
        <v>51</v>
      </c>
      <c r="AJ42" s="77"/>
      <c r="AK42" s="31"/>
      <c r="AL42" s="75"/>
      <c r="AM42" s="77"/>
      <c r="AN42" s="77"/>
      <c r="AO42" s="77"/>
      <c r="AP42" s="77"/>
      <c r="AQ42" s="65">
        <f t="shared" si="0"/>
        <v>2</v>
      </c>
      <c r="AR42" s="31">
        <f t="shared" si="6"/>
        <v>34</v>
      </c>
      <c r="AS42" s="126">
        <f t="shared" si="2"/>
        <v>5.8823529411764705E-2</v>
      </c>
      <c r="AT42" s="16"/>
      <c r="AU42" s="16"/>
    </row>
    <row r="43" spans="1:47" ht="12.75" customHeight="1">
      <c r="A43" s="158"/>
      <c r="B43" s="158"/>
      <c r="C43" s="84" t="s">
        <v>123</v>
      </c>
      <c r="D43" s="88"/>
      <c r="E43" s="75"/>
      <c r="F43" s="75"/>
      <c r="G43" s="75"/>
      <c r="H43" s="75"/>
      <c r="I43" s="75"/>
      <c r="J43" s="75"/>
      <c r="K43" s="75"/>
      <c r="L43" s="75"/>
      <c r="M43" s="75"/>
      <c r="N43" s="75"/>
      <c r="O43" s="75"/>
      <c r="P43" s="75"/>
      <c r="Q43" s="75"/>
      <c r="R43" s="75"/>
      <c r="S43" s="131"/>
      <c r="T43" s="96" t="s">
        <v>51</v>
      </c>
      <c r="U43" s="75"/>
      <c r="V43" s="75"/>
      <c r="W43" s="75"/>
      <c r="X43" s="75"/>
      <c r="Y43" s="75"/>
      <c r="Z43" s="75"/>
      <c r="AA43" s="75"/>
      <c r="AB43" s="75"/>
      <c r="AC43" s="75"/>
      <c r="AD43" s="75"/>
      <c r="AE43" s="75"/>
      <c r="AF43" s="31"/>
      <c r="AG43" s="31"/>
      <c r="AH43" s="75"/>
      <c r="AI43" s="96" t="s">
        <v>51</v>
      </c>
      <c r="AJ43" s="77"/>
      <c r="AK43" s="31"/>
      <c r="AL43" s="75"/>
      <c r="AM43" s="77"/>
      <c r="AN43" s="77"/>
      <c r="AO43" s="77"/>
      <c r="AP43" s="77"/>
      <c r="AQ43" s="65">
        <f t="shared" si="0"/>
        <v>2</v>
      </c>
      <c r="AR43" s="31">
        <f t="shared" si="6"/>
        <v>34</v>
      </c>
      <c r="AS43" s="126">
        <f t="shared" si="2"/>
        <v>5.8823529411764705E-2</v>
      </c>
      <c r="AT43" s="16"/>
      <c r="AU43" s="16"/>
    </row>
    <row r="44" spans="1:47" ht="12.75" customHeight="1">
      <c r="A44" s="158"/>
      <c r="B44" s="159"/>
      <c r="C44" s="84" t="s">
        <v>124</v>
      </c>
      <c r="D44" s="88"/>
      <c r="E44" s="75"/>
      <c r="F44" s="75"/>
      <c r="G44" s="75"/>
      <c r="H44" s="75"/>
      <c r="I44" s="75"/>
      <c r="J44" s="75"/>
      <c r="K44" s="75"/>
      <c r="L44" s="75"/>
      <c r="M44" s="75"/>
      <c r="N44" s="75"/>
      <c r="O44" s="75"/>
      <c r="P44" s="75"/>
      <c r="Q44" s="75"/>
      <c r="R44" s="75"/>
      <c r="S44" s="75"/>
      <c r="T44" s="96" t="s">
        <v>51</v>
      </c>
      <c r="U44" s="75"/>
      <c r="V44" s="75"/>
      <c r="W44" s="75"/>
      <c r="X44" s="75"/>
      <c r="Y44" s="75"/>
      <c r="Z44" s="75"/>
      <c r="AA44" s="75"/>
      <c r="AB44" s="75"/>
      <c r="AC44" s="75"/>
      <c r="AD44" s="75"/>
      <c r="AE44" s="75"/>
      <c r="AF44" s="31"/>
      <c r="AG44" s="31"/>
      <c r="AH44" s="75"/>
      <c r="AI44" s="96" t="s">
        <v>51</v>
      </c>
      <c r="AJ44" s="77"/>
      <c r="AK44" s="31"/>
      <c r="AL44" s="75"/>
      <c r="AM44" s="77"/>
      <c r="AN44" s="77"/>
      <c r="AO44" s="77"/>
      <c r="AP44" s="77"/>
      <c r="AQ44" s="65">
        <f t="shared" si="0"/>
        <v>2</v>
      </c>
      <c r="AR44" s="31">
        <f t="shared" si="6"/>
        <v>34</v>
      </c>
      <c r="AS44" s="126">
        <f t="shared" si="2"/>
        <v>5.8823529411764705E-2</v>
      </c>
      <c r="AT44" s="16"/>
      <c r="AU44" s="16"/>
    </row>
    <row r="45" spans="1:47" ht="12.75" customHeight="1">
      <c r="A45" s="158"/>
      <c r="B45" s="157" t="s">
        <v>113</v>
      </c>
      <c r="C45" s="84" t="s">
        <v>121</v>
      </c>
      <c r="D45" s="88"/>
      <c r="E45" s="75"/>
      <c r="F45" s="75"/>
      <c r="G45" s="75"/>
      <c r="H45" s="75"/>
      <c r="I45" s="75"/>
      <c r="J45" s="75"/>
      <c r="K45" s="75"/>
      <c r="L45" s="75"/>
      <c r="M45" s="75"/>
      <c r="N45" s="75"/>
      <c r="O45" s="75"/>
      <c r="P45" s="75"/>
      <c r="Q45" s="75"/>
      <c r="R45" s="37" t="s">
        <v>51</v>
      </c>
      <c r="S45" s="75"/>
      <c r="T45" s="75"/>
      <c r="U45" s="75"/>
      <c r="V45" s="75"/>
      <c r="W45" s="75"/>
      <c r="X45" s="75"/>
      <c r="Y45" s="75"/>
      <c r="Z45" s="75"/>
      <c r="AA45" s="75"/>
      <c r="AB45" s="37" t="s">
        <v>51</v>
      </c>
      <c r="AC45" s="75"/>
      <c r="AD45" s="75"/>
      <c r="AE45" s="75"/>
      <c r="AF45" s="31"/>
      <c r="AG45" s="31"/>
      <c r="AH45" s="75"/>
      <c r="AI45" s="75"/>
      <c r="AJ45" s="37" t="s">
        <v>51</v>
      </c>
      <c r="AK45" s="31"/>
      <c r="AL45" s="75"/>
      <c r="AM45" s="77"/>
      <c r="AN45" s="77"/>
      <c r="AO45" s="77"/>
      <c r="AP45" s="77"/>
      <c r="AQ45" s="65">
        <f t="shared" si="0"/>
        <v>3</v>
      </c>
      <c r="AR45" s="31">
        <f t="shared" si="6"/>
        <v>34</v>
      </c>
      <c r="AS45" s="126">
        <f t="shared" si="2"/>
        <v>8.8235294117647065E-2</v>
      </c>
      <c r="AT45" s="16"/>
      <c r="AU45" s="16"/>
    </row>
    <row r="46" spans="1:47" ht="12.75" customHeight="1">
      <c r="A46" s="158"/>
      <c r="B46" s="158"/>
      <c r="C46" s="84" t="s">
        <v>122</v>
      </c>
      <c r="D46" s="88"/>
      <c r="E46" s="75"/>
      <c r="F46" s="75"/>
      <c r="G46" s="75"/>
      <c r="H46" s="75"/>
      <c r="I46" s="75"/>
      <c r="J46" s="75"/>
      <c r="K46" s="75"/>
      <c r="L46" s="75"/>
      <c r="M46" s="75"/>
      <c r="N46" s="75"/>
      <c r="O46" s="75"/>
      <c r="P46" s="75"/>
      <c r="Q46" s="75"/>
      <c r="R46" s="37" t="s">
        <v>51</v>
      </c>
      <c r="S46" s="75"/>
      <c r="T46" s="75"/>
      <c r="U46" s="75"/>
      <c r="V46" s="75"/>
      <c r="W46" s="75"/>
      <c r="X46" s="75"/>
      <c r="Y46" s="75"/>
      <c r="Z46" s="75"/>
      <c r="AA46" s="75"/>
      <c r="AB46" s="37" t="s">
        <v>51</v>
      </c>
      <c r="AC46" s="75"/>
      <c r="AD46" s="75"/>
      <c r="AE46" s="75"/>
      <c r="AF46" s="31"/>
      <c r="AG46" s="31"/>
      <c r="AH46" s="75"/>
      <c r="AI46" s="75"/>
      <c r="AJ46" s="37" t="s">
        <v>51</v>
      </c>
      <c r="AK46" s="31"/>
      <c r="AL46" s="75"/>
      <c r="AM46" s="77"/>
      <c r="AN46" s="77"/>
      <c r="AO46" s="77"/>
      <c r="AP46" s="77"/>
      <c r="AQ46" s="65">
        <f t="shared" si="0"/>
        <v>3</v>
      </c>
      <c r="AR46" s="31">
        <f t="shared" si="6"/>
        <v>34</v>
      </c>
      <c r="AS46" s="126">
        <f t="shared" si="2"/>
        <v>8.8235294117647065E-2</v>
      </c>
      <c r="AT46" s="16"/>
      <c r="AU46" s="16"/>
    </row>
    <row r="47" spans="1:47" ht="12.75" customHeight="1">
      <c r="A47" s="158"/>
      <c r="B47" s="158"/>
      <c r="C47" s="84" t="s">
        <v>123</v>
      </c>
      <c r="D47" s="88"/>
      <c r="E47" s="75"/>
      <c r="F47" s="75"/>
      <c r="G47" s="75"/>
      <c r="H47" s="75"/>
      <c r="I47" s="75"/>
      <c r="J47" s="75"/>
      <c r="K47" s="75"/>
      <c r="L47" s="75"/>
      <c r="M47" s="75"/>
      <c r="N47" s="75"/>
      <c r="O47" s="75"/>
      <c r="P47" s="75"/>
      <c r="Q47" s="75"/>
      <c r="R47" s="37" t="s">
        <v>51</v>
      </c>
      <c r="S47" s="75"/>
      <c r="T47" s="75"/>
      <c r="U47" s="75"/>
      <c r="V47" s="75"/>
      <c r="W47" s="75"/>
      <c r="X47" s="75"/>
      <c r="Y47" s="75"/>
      <c r="Z47" s="75"/>
      <c r="AA47" s="75"/>
      <c r="AB47" s="37" t="s">
        <v>51</v>
      </c>
      <c r="AC47" s="75"/>
      <c r="AD47" s="75"/>
      <c r="AE47" s="75"/>
      <c r="AF47" s="31"/>
      <c r="AG47" s="31"/>
      <c r="AH47" s="75"/>
      <c r="AI47" s="75"/>
      <c r="AJ47" s="37" t="s">
        <v>51</v>
      </c>
      <c r="AK47" s="31"/>
      <c r="AL47" s="75"/>
      <c r="AM47" s="77"/>
      <c r="AN47" s="77"/>
      <c r="AO47" s="77"/>
      <c r="AP47" s="77"/>
      <c r="AQ47" s="65">
        <f t="shared" si="0"/>
        <v>3</v>
      </c>
      <c r="AR47" s="31">
        <f t="shared" si="6"/>
        <v>34</v>
      </c>
      <c r="AS47" s="126">
        <f t="shared" si="2"/>
        <v>8.8235294117647065E-2</v>
      </c>
      <c r="AT47" s="16"/>
      <c r="AU47" s="16"/>
    </row>
    <row r="48" spans="1:47" ht="15" customHeight="1">
      <c r="A48" s="158"/>
      <c r="B48" s="159"/>
      <c r="C48" s="84" t="s">
        <v>149</v>
      </c>
      <c r="D48" s="72"/>
      <c r="E48" s="75"/>
      <c r="F48" s="75"/>
      <c r="G48" s="75"/>
      <c r="H48" s="75"/>
      <c r="I48" s="75"/>
      <c r="J48" s="75"/>
      <c r="K48" s="75"/>
      <c r="L48" s="75"/>
      <c r="M48" s="75"/>
      <c r="N48" s="75"/>
      <c r="O48" s="75"/>
      <c r="P48" s="75"/>
      <c r="Q48" s="75"/>
      <c r="R48" s="37" t="s">
        <v>51</v>
      </c>
      <c r="S48" s="75"/>
      <c r="T48" s="75"/>
      <c r="U48" s="75"/>
      <c r="V48" s="75"/>
      <c r="W48" s="75"/>
      <c r="X48" s="75"/>
      <c r="Y48" s="75"/>
      <c r="Z48" s="75"/>
      <c r="AA48" s="75"/>
      <c r="AB48" s="37" t="s">
        <v>51</v>
      </c>
      <c r="AC48" s="75"/>
      <c r="AD48" s="75"/>
      <c r="AE48" s="75"/>
      <c r="AF48" s="75"/>
      <c r="AG48" s="75"/>
      <c r="AH48" s="31"/>
      <c r="AI48" s="31"/>
      <c r="AJ48" s="37" t="s">
        <v>51</v>
      </c>
      <c r="AK48" s="75"/>
      <c r="AL48" s="75"/>
      <c r="AM48" s="77"/>
      <c r="AN48" s="77"/>
      <c r="AO48" s="77"/>
      <c r="AP48" s="77"/>
      <c r="AQ48" s="65">
        <f t="shared" si="0"/>
        <v>3</v>
      </c>
      <c r="AR48" s="31">
        <f t="shared" si="6"/>
        <v>34</v>
      </c>
      <c r="AS48" s="126">
        <f t="shared" si="2"/>
        <v>8.8235294117647065E-2</v>
      </c>
      <c r="AT48" s="16"/>
      <c r="AU48" s="16"/>
    </row>
    <row r="49" spans="1:47" ht="15" customHeight="1">
      <c r="A49" s="158"/>
      <c r="B49" s="157" t="s">
        <v>114</v>
      </c>
      <c r="C49" s="84" t="s">
        <v>121</v>
      </c>
      <c r="D49" s="72"/>
      <c r="E49" s="75"/>
      <c r="F49" s="75"/>
      <c r="G49" s="96" t="s">
        <v>51</v>
      </c>
      <c r="H49" s="75"/>
      <c r="I49" s="75"/>
      <c r="J49" s="75"/>
      <c r="K49" s="96" t="s">
        <v>51</v>
      </c>
      <c r="L49" s="75"/>
      <c r="M49" s="75"/>
      <c r="N49" s="75"/>
      <c r="O49" s="96" t="s">
        <v>51</v>
      </c>
      <c r="P49" s="75"/>
      <c r="Q49" s="75"/>
      <c r="R49" s="75"/>
      <c r="S49" s="96" t="s">
        <v>51</v>
      </c>
      <c r="T49" s="75"/>
      <c r="U49" s="75"/>
      <c r="V49" s="75"/>
      <c r="W49" s="75"/>
      <c r="X49" s="75"/>
      <c r="Y49" s="75"/>
      <c r="Z49" s="75"/>
      <c r="AA49" s="75"/>
      <c r="AB49" s="75"/>
      <c r="AC49" s="75"/>
      <c r="AD49" s="75"/>
      <c r="AE49" s="96" t="s">
        <v>51</v>
      </c>
      <c r="AF49" s="75"/>
      <c r="AG49" s="75"/>
      <c r="AH49" s="31"/>
      <c r="AI49" s="31"/>
      <c r="AJ49" s="77"/>
      <c r="AK49" s="75"/>
      <c r="AL49" s="96" t="s">
        <v>51</v>
      </c>
      <c r="AM49" s="77"/>
      <c r="AN49" s="77"/>
      <c r="AO49" s="77"/>
      <c r="AP49" s="77"/>
      <c r="AQ49" s="65">
        <f t="shared" si="0"/>
        <v>6</v>
      </c>
      <c r="AR49" s="31">
        <f t="shared" ref="AR49:AR56" si="7">34*2</f>
        <v>68</v>
      </c>
      <c r="AS49" s="126">
        <f t="shared" si="2"/>
        <v>8.8235294117647065E-2</v>
      </c>
      <c r="AT49" s="16"/>
      <c r="AU49" s="16"/>
    </row>
    <row r="50" spans="1:47" ht="12.75" customHeight="1">
      <c r="A50" s="158"/>
      <c r="B50" s="158"/>
      <c r="C50" s="84" t="s">
        <v>122</v>
      </c>
      <c r="D50" s="72"/>
      <c r="E50" s="75"/>
      <c r="F50" s="75"/>
      <c r="G50" s="96" t="s">
        <v>51</v>
      </c>
      <c r="H50" s="75"/>
      <c r="I50" s="75"/>
      <c r="J50" s="75"/>
      <c r="K50" s="96" t="s">
        <v>51</v>
      </c>
      <c r="L50" s="75"/>
      <c r="M50" s="75"/>
      <c r="N50" s="75"/>
      <c r="O50" s="96" t="s">
        <v>51</v>
      </c>
      <c r="P50" s="75"/>
      <c r="Q50" s="75"/>
      <c r="R50" s="75"/>
      <c r="S50" s="96" t="s">
        <v>51</v>
      </c>
      <c r="T50" s="75"/>
      <c r="U50" s="75"/>
      <c r="V50" s="75"/>
      <c r="W50" s="75"/>
      <c r="X50" s="75"/>
      <c r="Y50" s="75"/>
      <c r="Z50" s="75"/>
      <c r="AA50" s="75"/>
      <c r="AB50" s="75"/>
      <c r="AC50" s="75"/>
      <c r="AD50" s="75"/>
      <c r="AE50" s="96" t="s">
        <v>51</v>
      </c>
      <c r="AF50" s="75"/>
      <c r="AG50" s="75"/>
      <c r="AH50" s="31"/>
      <c r="AI50" s="31"/>
      <c r="AJ50" s="77"/>
      <c r="AK50" s="75"/>
      <c r="AL50" s="96" t="s">
        <v>51</v>
      </c>
      <c r="AM50" s="77"/>
      <c r="AN50" s="77"/>
      <c r="AO50" s="77"/>
      <c r="AP50" s="77"/>
      <c r="AQ50" s="65">
        <f t="shared" si="0"/>
        <v>6</v>
      </c>
      <c r="AR50" s="31">
        <f t="shared" si="7"/>
        <v>68</v>
      </c>
      <c r="AS50" s="126">
        <f t="shared" si="2"/>
        <v>8.8235294117647065E-2</v>
      </c>
      <c r="AT50" s="16"/>
      <c r="AU50" s="16"/>
    </row>
    <row r="51" spans="1:47" ht="15" customHeight="1">
      <c r="A51" s="158"/>
      <c r="B51" s="158"/>
      <c r="C51" s="84" t="s">
        <v>123</v>
      </c>
      <c r="D51" s="72"/>
      <c r="E51" s="75"/>
      <c r="F51" s="75"/>
      <c r="G51" s="96" t="s">
        <v>51</v>
      </c>
      <c r="H51" s="75"/>
      <c r="I51" s="75"/>
      <c r="J51" s="75"/>
      <c r="K51" s="96" t="s">
        <v>51</v>
      </c>
      <c r="L51" s="75"/>
      <c r="M51" s="75"/>
      <c r="N51" s="75"/>
      <c r="O51" s="96" t="s">
        <v>51</v>
      </c>
      <c r="P51" s="75"/>
      <c r="Q51" s="75"/>
      <c r="S51" s="96" t="s">
        <v>51</v>
      </c>
      <c r="T51" s="75"/>
      <c r="U51" s="75"/>
      <c r="V51" s="75"/>
      <c r="W51" s="75"/>
      <c r="X51" s="75"/>
      <c r="Y51" s="75"/>
      <c r="Z51" s="75"/>
      <c r="AA51" s="75"/>
      <c r="AB51" s="75"/>
      <c r="AC51" s="75"/>
      <c r="AD51" s="75"/>
      <c r="AE51" s="96" t="s">
        <v>51</v>
      </c>
      <c r="AF51" s="75"/>
      <c r="AG51" s="75"/>
      <c r="AH51" s="31"/>
      <c r="AI51" s="31"/>
      <c r="AJ51" s="77"/>
      <c r="AK51" s="75"/>
      <c r="AL51" s="96" t="s">
        <v>51</v>
      </c>
      <c r="AM51" s="77"/>
      <c r="AN51" s="77"/>
      <c r="AO51" s="77"/>
      <c r="AP51" s="77"/>
      <c r="AQ51" s="65">
        <f t="shared" si="0"/>
        <v>6</v>
      </c>
      <c r="AR51" s="31">
        <f t="shared" si="7"/>
        <v>68</v>
      </c>
      <c r="AS51" s="126">
        <f t="shared" si="2"/>
        <v>8.8235294117647065E-2</v>
      </c>
      <c r="AT51" s="16"/>
      <c r="AU51" s="16"/>
    </row>
    <row r="52" spans="1:47" ht="15" customHeight="1">
      <c r="A52" s="158"/>
      <c r="B52" s="165"/>
      <c r="C52" s="84" t="s">
        <v>124</v>
      </c>
      <c r="D52" s="72"/>
      <c r="E52" s="75"/>
      <c r="F52" s="75"/>
      <c r="G52" s="96" t="s">
        <v>51</v>
      </c>
      <c r="H52" s="75"/>
      <c r="I52" s="75"/>
      <c r="J52" s="75"/>
      <c r="K52" s="96" t="s">
        <v>51</v>
      </c>
      <c r="L52" s="75"/>
      <c r="M52" s="75"/>
      <c r="N52" s="75"/>
      <c r="O52" s="96" t="s">
        <v>51</v>
      </c>
      <c r="P52" s="75"/>
      <c r="Q52" s="75"/>
      <c r="R52" s="75"/>
      <c r="S52" s="96" t="s">
        <v>51</v>
      </c>
      <c r="T52" s="75"/>
      <c r="U52" s="75"/>
      <c r="V52" s="75"/>
      <c r="W52" s="75"/>
      <c r="X52" s="75"/>
      <c r="Y52" s="75"/>
      <c r="Z52" s="75"/>
      <c r="AA52" s="75"/>
      <c r="AB52" s="75"/>
      <c r="AC52" s="75"/>
      <c r="AD52" s="75"/>
      <c r="AE52" s="96" t="s">
        <v>51</v>
      </c>
      <c r="AF52" s="75"/>
      <c r="AG52" s="75"/>
      <c r="AH52" s="31"/>
      <c r="AI52" s="31"/>
      <c r="AJ52" s="77"/>
      <c r="AK52" s="75"/>
      <c r="AL52" s="96" t="s">
        <v>51</v>
      </c>
      <c r="AM52" s="77"/>
      <c r="AN52" s="77"/>
      <c r="AO52" s="77"/>
      <c r="AP52" s="77"/>
      <c r="AQ52" s="65">
        <f t="shared" si="0"/>
        <v>6</v>
      </c>
      <c r="AR52" s="31">
        <f t="shared" si="7"/>
        <v>68</v>
      </c>
      <c r="AS52" s="126">
        <f t="shared" si="2"/>
        <v>8.8235294117647065E-2</v>
      </c>
      <c r="AT52" s="16"/>
      <c r="AU52" s="16"/>
    </row>
    <row r="53" spans="1:47" ht="15" customHeight="1">
      <c r="A53" s="158"/>
      <c r="B53" s="157" t="s">
        <v>115</v>
      </c>
      <c r="C53" s="84" t="s">
        <v>121</v>
      </c>
      <c r="D53" s="72"/>
      <c r="E53" s="75"/>
      <c r="F53" s="75"/>
      <c r="G53" s="75"/>
      <c r="H53" s="37" t="s">
        <v>51</v>
      </c>
      <c r="I53" s="75"/>
      <c r="J53" s="75"/>
      <c r="K53" s="75"/>
      <c r="L53" s="37" t="s">
        <v>51</v>
      </c>
      <c r="M53" s="75"/>
      <c r="N53" s="75"/>
      <c r="O53" s="75"/>
      <c r="P53" s="37" t="s">
        <v>51</v>
      </c>
      <c r="Q53" s="75"/>
      <c r="R53" s="75"/>
      <c r="S53" s="75"/>
      <c r="T53" s="37" t="s">
        <v>51</v>
      </c>
      <c r="U53" s="75"/>
      <c r="V53" s="75"/>
      <c r="W53" s="75"/>
      <c r="X53" s="75"/>
      <c r="Y53" s="75"/>
      <c r="Z53" s="75"/>
      <c r="AA53" s="37" t="s">
        <v>51</v>
      </c>
      <c r="AB53" s="75"/>
      <c r="AC53" s="75"/>
      <c r="AD53" s="82"/>
      <c r="AE53" s="105"/>
      <c r="AF53" s="75"/>
      <c r="AG53" s="75"/>
      <c r="AH53" s="31"/>
      <c r="AI53" s="37" t="s">
        <v>51</v>
      </c>
      <c r="AJ53" s="77"/>
      <c r="AK53" s="75"/>
      <c r="AL53" s="82"/>
      <c r="AM53" s="77"/>
      <c r="AN53" s="77"/>
      <c r="AO53" s="77"/>
      <c r="AP53" s="77"/>
      <c r="AQ53" s="65">
        <f t="shared" si="0"/>
        <v>6</v>
      </c>
      <c r="AR53" s="31">
        <f t="shared" si="7"/>
        <v>68</v>
      </c>
      <c r="AS53" s="126">
        <f t="shared" si="2"/>
        <v>8.8235294117647065E-2</v>
      </c>
      <c r="AT53" s="16"/>
      <c r="AU53" s="16"/>
    </row>
    <row r="54" spans="1:47" ht="14.25" customHeight="1">
      <c r="A54" s="158"/>
      <c r="B54" s="158"/>
      <c r="C54" s="84" t="s">
        <v>122</v>
      </c>
      <c r="D54" s="72"/>
      <c r="E54" s="75"/>
      <c r="F54" s="75"/>
      <c r="G54" s="75"/>
      <c r="H54" s="37" t="s">
        <v>51</v>
      </c>
      <c r="I54" s="75"/>
      <c r="J54" s="75"/>
      <c r="K54" s="75"/>
      <c r="L54" s="37" t="s">
        <v>51</v>
      </c>
      <c r="M54" s="75"/>
      <c r="N54" s="75"/>
      <c r="O54" s="75"/>
      <c r="P54" s="37" t="s">
        <v>51</v>
      </c>
      <c r="Q54" s="75"/>
      <c r="R54" s="75"/>
      <c r="S54" s="75"/>
      <c r="T54" s="37" t="s">
        <v>51</v>
      </c>
      <c r="U54" s="75"/>
      <c r="V54" s="75"/>
      <c r="W54" s="75"/>
      <c r="X54" s="75"/>
      <c r="Y54" s="75"/>
      <c r="Z54" s="75"/>
      <c r="AA54" s="37" t="s">
        <v>51</v>
      </c>
      <c r="AB54" s="75"/>
      <c r="AC54" s="75"/>
      <c r="AD54" s="82"/>
      <c r="AE54" s="75"/>
      <c r="AF54" s="75"/>
      <c r="AG54" s="75"/>
      <c r="AH54" s="31"/>
      <c r="AI54" s="37" t="s">
        <v>51</v>
      </c>
      <c r="AJ54" s="77"/>
      <c r="AK54" s="75"/>
      <c r="AL54" s="82"/>
      <c r="AM54" s="77"/>
      <c r="AN54" s="77"/>
      <c r="AO54" s="77"/>
      <c r="AP54" s="77"/>
      <c r="AQ54" s="65">
        <f t="shared" si="0"/>
        <v>6</v>
      </c>
      <c r="AR54" s="31">
        <f t="shared" si="7"/>
        <v>68</v>
      </c>
      <c r="AS54" s="126">
        <f t="shared" si="2"/>
        <v>8.8235294117647065E-2</v>
      </c>
      <c r="AT54" s="16"/>
      <c r="AU54" s="16"/>
    </row>
    <row r="55" spans="1:47" ht="14.25" customHeight="1">
      <c r="A55" s="158"/>
      <c r="B55" s="158"/>
      <c r="C55" s="84" t="s">
        <v>123</v>
      </c>
      <c r="D55" s="72"/>
      <c r="E55" s="75"/>
      <c r="F55" s="75"/>
      <c r="G55" s="75"/>
      <c r="H55" s="37" t="s">
        <v>51</v>
      </c>
      <c r="I55" s="75"/>
      <c r="J55" s="75"/>
      <c r="K55" s="75"/>
      <c r="L55" s="37" t="s">
        <v>51</v>
      </c>
      <c r="M55" s="75"/>
      <c r="N55" s="75"/>
      <c r="O55" s="75"/>
      <c r="P55" s="37" t="s">
        <v>51</v>
      </c>
      <c r="Q55" s="75"/>
      <c r="R55" s="75"/>
      <c r="S55" s="75"/>
      <c r="T55" s="37" t="s">
        <v>51</v>
      </c>
      <c r="U55" s="75"/>
      <c r="V55" s="75"/>
      <c r="W55" s="75"/>
      <c r="X55" s="75"/>
      <c r="Y55" s="75"/>
      <c r="Z55" s="75"/>
      <c r="AA55" s="37" t="s">
        <v>51</v>
      </c>
      <c r="AB55" s="75"/>
      <c r="AC55" s="75"/>
      <c r="AD55" s="82"/>
      <c r="AE55" s="75"/>
      <c r="AF55" s="75"/>
      <c r="AG55" s="75"/>
      <c r="AH55" s="31"/>
      <c r="AI55" s="37" t="s">
        <v>51</v>
      </c>
      <c r="AJ55" s="77"/>
      <c r="AK55" s="75"/>
      <c r="AL55" s="82"/>
      <c r="AM55" s="77"/>
      <c r="AN55" s="77"/>
      <c r="AO55" s="77"/>
      <c r="AP55" s="77"/>
      <c r="AQ55" s="65">
        <f t="shared" si="0"/>
        <v>6</v>
      </c>
      <c r="AR55" s="31">
        <f t="shared" si="7"/>
        <v>68</v>
      </c>
      <c r="AS55" s="126">
        <f t="shared" si="2"/>
        <v>8.8235294117647065E-2</v>
      </c>
      <c r="AT55" s="16"/>
      <c r="AU55" s="16"/>
    </row>
    <row r="56" spans="1:47" ht="14.25" customHeight="1">
      <c r="A56" s="159"/>
      <c r="B56" s="165"/>
      <c r="C56" s="84" t="s">
        <v>124</v>
      </c>
      <c r="D56" s="72"/>
      <c r="E56" s="75"/>
      <c r="F56" s="75"/>
      <c r="G56" s="75"/>
      <c r="H56" s="37" t="s">
        <v>51</v>
      </c>
      <c r="I56" s="75"/>
      <c r="J56" s="75"/>
      <c r="K56" s="75"/>
      <c r="L56" s="37" t="s">
        <v>51</v>
      </c>
      <c r="M56" s="75"/>
      <c r="N56" s="75"/>
      <c r="O56" s="75"/>
      <c r="P56" s="37" t="s">
        <v>51</v>
      </c>
      <c r="Q56" s="75"/>
      <c r="R56" s="75"/>
      <c r="S56" s="75"/>
      <c r="T56" s="37" t="s">
        <v>51</v>
      </c>
      <c r="U56" s="75"/>
      <c r="V56" s="75"/>
      <c r="W56" s="75"/>
      <c r="X56" s="75"/>
      <c r="Y56" s="75"/>
      <c r="Z56" s="75"/>
      <c r="AA56" s="37" t="s">
        <v>51</v>
      </c>
      <c r="AB56" s="75"/>
      <c r="AC56" s="75"/>
      <c r="AD56" s="82"/>
      <c r="AE56" s="75"/>
      <c r="AF56" s="75"/>
      <c r="AG56" s="75"/>
      <c r="AH56" s="31"/>
      <c r="AI56" s="37" t="s">
        <v>51</v>
      </c>
      <c r="AJ56" s="77"/>
      <c r="AK56" s="75"/>
      <c r="AL56" s="82"/>
      <c r="AM56" s="77"/>
      <c r="AN56" s="77"/>
      <c r="AO56" s="77"/>
      <c r="AP56" s="77"/>
      <c r="AQ56" s="65">
        <f t="shared" si="0"/>
        <v>6</v>
      </c>
      <c r="AR56" s="31">
        <f t="shared" si="7"/>
        <v>68</v>
      </c>
      <c r="AS56" s="126">
        <f t="shared" si="2"/>
        <v>8.8235294117647065E-2</v>
      </c>
      <c r="AT56" s="16"/>
      <c r="AU56" s="16"/>
    </row>
    <row r="57" spans="1:47" ht="27" customHeight="1">
      <c r="A57" s="166"/>
      <c r="B57" s="167"/>
      <c r="C57" s="167"/>
      <c r="D57" s="168"/>
      <c r="E57" s="109"/>
      <c r="F57" s="109"/>
      <c r="G57" s="109"/>
      <c r="H57" s="109"/>
      <c r="I57" s="109"/>
      <c r="J57" s="109"/>
      <c r="K57" s="109"/>
      <c r="L57" s="109"/>
      <c r="M57" s="109"/>
      <c r="N57" s="109"/>
      <c r="O57" s="109"/>
      <c r="P57" s="109"/>
      <c r="Q57" s="109"/>
      <c r="R57" s="109"/>
      <c r="S57" s="109"/>
      <c r="T57" s="109"/>
      <c r="U57" s="109"/>
      <c r="V57" s="109"/>
      <c r="W57" s="109"/>
      <c r="X57" s="109"/>
      <c r="Y57" s="109"/>
      <c r="Z57" s="109"/>
      <c r="AA57" s="109"/>
      <c r="AB57" s="109"/>
      <c r="AC57" s="109"/>
      <c r="AD57" s="109"/>
      <c r="AE57" s="109"/>
      <c r="AF57" s="109"/>
      <c r="AG57" s="109"/>
      <c r="AH57" s="109"/>
      <c r="AI57" s="109"/>
      <c r="AJ57" s="109"/>
      <c r="AK57" s="109"/>
      <c r="AL57" s="109"/>
      <c r="AM57" s="107"/>
      <c r="AN57" s="107"/>
      <c r="AO57" s="107"/>
      <c r="AP57" s="107"/>
      <c r="AQ57" s="107"/>
      <c r="AR57" s="107"/>
      <c r="AS57" s="135"/>
      <c r="AT57" s="16"/>
      <c r="AU57" s="16"/>
    </row>
    <row r="58" spans="1:47" ht="15.75" customHeight="1">
      <c r="AS58" s="124"/>
    </row>
    <row r="59" spans="1:47" ht="15.75" customHeight="1">
      <c r="AS59" s="124"/>
    </row>
    <row r="60" spans="1:47" ht="15.75" customHeight="1">
      <c r="AS60" s="124"/>
    </row>
    <row r="61" spans="1:47" ht="15.75" customHeight="1">
      <c r="AS61" s="124"/>
    </row>
    <row r="62" spans="1:47" ht="15.75" customHeight="1">
      <c r="AS62" s="124"/>
    </row>
    <row r="63" spans="1:47" ht="15.75" customHeight="1">
      <c r="AS63" s="124"/>
    </row>
    <row r="64" spans="1:47" ht="15.75" customHeight="1">
      <c r="AS64" s="124"/>
    </row>
    <row r="65" spans="45:45" ht="15.75" customHeight="1">
      <c r="AS65" s="124"/>
    </row>
    <row r="66" spans="45:45" ht="15.75" customHeight="1">
      <c r="AS66" s="124"/>
    </row>
    <row r="67" spans="45:45" ht="15.75" customHeight="1">
      <c r="AS67" s="124"/>
    </row>
    <row r="68" spans="45:45" ht="15.75" customHeight="1">
      <c r="AS68" s="124"/>
    </row>
    <row r="69" spans="45:45" ht="15.75" customHeight="1">
      <c r="AS69" s="124"/>
    </row>
    <row r="70" spans="45:45" ht="15.75" customHeight="1">
      <c r="AS70" s="124"/>
    </row>
    <row r="71" spans="45:45" ht="15.75" customHeight="1">
      <c r="AS71" s="124"/>
    </row>
    <row r="72" spans="45:45" ht="15.75" customHeight="1">
      <c r="AS72" s="124"/>
    </row>
    <row r="73" spans="45:45" ht="15.75" customHeight="1">
      <c r="AS73" s="124"/>
    </row>
    <row r="74" spans="45:45" ht="15.75" customHeight="1">
      <c r="AS74" s="124"/>
    </row>
    <row r="75" spans="45:45" ht="15.75" customHeight="1">
      <c r="AS75" s="124"/>
    </row>
    <row r="76" spans="45:45" ht="15.75" customHeight="1">
      <c r="AS76" s="124"/>
    </row>
    <row r="77" spans="45:45" ht="15.75" customHeight="1">
      <c r="AS77" s="124"/>
    </row>
    <row r="78" spans="45:45" ht="15.75" customHeight="1">
      <c r="AS78" s="124"/>
    </row>
    <row r="79" spans="45:45" ht="15.75" customHeight="1">
      <c r="AS79" s="124"/>
    </row>
    <row r="80" spans="45:45" ht="15.75" customHeight="1">
      <c r="AS80" s="124"/>
    </row>
    <row r="81" spans="45:45" ht="15.75" customHeight="1">
      <c r="AS81" s="124"/>
    </row>
    <row r="82" spans="45:45" ht="15.75" customHeight="1">
      <c r="AS82" s="124"/>
    </row>
    <row r="83" spans="45:45" ht="15.75" customHeight="1">
      <c r="AS83" s="124"/>
    </row>
    <row r="84" spans="45:45" ht="15.75" customHeight="1">
      <c r="AS84" s="124"/>
    </row>
    <row r="85" spans="45:45" ht="15.75" customHeight="1">
      <c r="AS85" s="124"/>
    </row>
    <row r="86" spans="45:45" ht="15.75" customHeight="1">
      <c r="AS86" s="124"/>
    </row>
    <row r="87" spans="45:45" ht="15.75" customHeight="1">
      <c r="AS87" s="124"/>
    </row>
    <row r="88" spans="45:45" ht="15.75" customHeight="1">
      <c r="AS88" s="124"/>
    </row>
    <row r="89" spans="45:45" ht="15.75" customHeight="1">
      <c r="AS89" s="124"/>
    </row>
    <row r="90" spans="45:45" ht="15.75" customHeight="1">
      <c r="AS90" s="124"/>
    </row>
    <row r="91" spans="45:45" ht="15.75" customHeight="1">
      <c r="AS91" s="124"/>
    </row>
    <row r="92" spans="45:45" ht="15.75" customHeight="1">
      <c r="AS92" s="124"/>
    </row>
    <row r="93" spans="45:45" ht="15.75" customHeight="1">
      <c r="AS93" s="124"/>
    </row>
    <row r="94" spans="45:45" ht="15.75" customHeight="1">
      <c r="AS94" s="124"/>
    </row>
    <row r="95" spans="45:45" ht="15.75" customHeight="1">
      <c r="AS95" s="124"/>
    </row>
    <row r="96" spans="45:45" ht="15.75" customHeight="1">
      <c r="AS96" s="124"/>
    </row>
    <row r="97" spans="45:45" ht="15.75" customHeight="1">
      <c r="AS97" s="124"/>
    </row>
    <row r="98" spans="45:45" ht="15.75" customHeight="1">
      <c r="AS98" s="124"/>
    </row>
    <row r="99" spans="45:45" ht="15.75" customHeight="1">
      <c r="AS99" s="124"/>
    </row>
    <row r="100" spans="45:45" ht="15.75" customHeight="1">
      <c r="AS100" s="124"/>
    </row>
    <row r="101" spans="45:45" ht="15.75" customHeight="1">
      <c r="AS101" s="124"/>
    </row>
    <row r="102" spans="45:45" ht="15.75" customHeight="1">
      <c r="AS102" s="124"/>
    </row>
    <row r="103" spans="45:45" ht="15.75" customHeight="1">
      <c r="AS103" s="124"/>
    </row>
    <row r="104" spans="45:45" ht="15.75" customHeight="1">
      <c r="AS104" s="124"/>
    </row>
    <row r="105" spans="45:45" ht="15.75" customHeight="1">
      <c r="AS105" s="124"/>
    </row>
    <row r="106" spans="45:45" ht="15.75" customHeight="1">
      <c r="AS106" s="124"/>
    </row>
    <row r="107" spans="45:45" ht="15.75" customHeight="1">
      <c r="AS107" s="124"/>
    </row>
    <row r="108" spans="45:45" ht="15.75" customHeight="1">
      <c r="AS108" s="124"/>
    </row>
    <row r="109" spans="45:45" ht="15.75" customHeight="1">
      <c r="AS109" s="124"/>
    </row>
    <row r="110" spans="45:45" ht="15.75" customHeight="1">
      <c r="AS110" s="124"/>
    </row>
    <row r="111" spans="45:45" ht="15.75" customHeight="1">
      <c r="AS111" s="124"/>
    </row>
    <row r="112" spans="45:45" ht="15.75" customHeight="1">
      <c r="AS112" s="124"/>
    </row>
    <row r="113" spans="45:45" ht="15.75" customHeight="1">
      <c r="AS113" s="124"/>
    </row>
    <row r="114" spans="45:45" ht="15.75" customHeight="1">
      <c r="AS114" s="124"/>
    </row>
    <row r="115" spans="45:45" ht="15.75" customHeight="1">
      <c r="AS115" s="124"/>
    </row>
    <row r="116" spans="45:45" ht="15.75" customHeight="1">
      <c r="AS116" s="124"/>
    </row>
    <row r="117" spans="45:45" ht="15.75" customHeight="1">
      <c r="AS117" s="124"/>
    </row>
    <row r="118" spans="45:45" ht="15.75" customHeight="1">
      <c r="AS118" s="124"/>
    </row>
    <row r="119" spans="45:45" ht="15.75" customHeight="1">
      <c r="AS119" s="124"/>
    </row>
    <row r="120" spans="45:45" ht="15.75" customHeight="1">
      <c r="AS120" s="124"/>
    </row>
    <row r="121" spans="45:45" ht="15.75" customHeight="1">
      <c r="AS121" s="124"/>
    </row>
    <row r="122" spans="45:45" ht="15.75" customHeight="1">
      <c r="AS122" s="124"/>
    </row>
    <row r="123" spans="45:45" ht="15.75" customHeight="1">
      <c r="AS123" s="124"/>
    </row>
    <row r="124" spans="45:45" ht="15.75" customHeight="1">
      <c r="AS124" s="124"/>
    </row>
    <row r="125" spans="45:45" ht="15.75" customHeight="1">
      <c r="AS125" s="124"/>
    </row>
    <row r="126" spans="45:45" ht="15.75" customHeight="1">
      <c r="AS126" s="124"/>
    </row>
    <row r="127" spans="45:45" ht="15.75" customHeight="1">
      <c r="AS127" s="124"/>
    </row>
    <row r="128" spans="45:45" ht="15.75" customHeight="1">
      <c r="AS128" s="124"/>
    </row>
    <row r="129" spans="45:45" ht="15.75" customHeight="1">
      <c r="AS129" s="124"/>
    </row>
    <row r="130" spans="45:45" ht="15.75" customHeight="1">
      <c r="AS130" s="124"/>
    </row>
    <row r="131" spans="45:45" ht="15.75" customHeight="1">
      <c r="AS131" s="124"/>
    </row>
    <row r="132" spans="45:45" ht="15.75" customHeight="1">
      <c r="AS132" s="124"/>
    </row>
    <row r="133" spans="45:45" ht="15.75" customHeight="1">
      <c r="AS133" s="124"/>
    </row>
    <row r="134" spans="45:45" ht="15.75" customHeight="1">
      <c r="AS134" s="124"/>
    </row>
    <row r="135" spans="45:45" ht="15.75" customHeight="1">
      <c r="AS135" s="124"/>
    </row>
    <row r="136" spans="45:45" ht="15.75" customHeight="1">
      <c r="AS136" s="124"/>
    </row>
    <row r="137" spans="45:45" ht="15.75" customHeight="1">
      <c r="AS137" s="124"/>
    </row>
    <row r="138" spans="45:45" ht="15.75" customHeight="1">
      <c r="AS138" s="124"/>
    </row>
    <row r="139" spans="45:45" ht="15.75" customHeight="1">
      <c r="AS139" s="124"/>
    </row>
    <row r="140" spans="45:45" ht="15.75" customHeight="1">
      <c r="AS140" s="124"/>
    </row>
    <row r="141" spans="45:45" ht="15.75" customHeight="1">
      <c r="AS141" s="124"/>
    </row>
    <row r="142" spans="45:45" ht="15.75" customHeight="1">
      <c r="AS142" s="124"/>
    </row>
    <row r="143" spans="45:45" ht="15.75" customHeight="1">
      <c r="AS143" s="124"/>
    </row>
    <row r="144" spans="45:45" ht="15.75" customHeight="1">
      <c r="AS144" s="124"/>
    </row>
    <row r="145" spans="45:45" ht="15.75" customHeight="1">
      <c r="AS145" s="124"/>
    </row>
    <row r="146" spans="45:45" ht="15.75" customHeight="1">
      <c r="AS146" s="124"/>
    </row>
    <row r="147" spans="45:45" ht="15.75" customHeight="1">
      <c r="AS147" s="124"/>
    </row>
    <row r="148" spans="45:45" ht="15.75" customHeight="1">
      <c r="AS148" s="124"/>
    </row>
    <row r="149" spans="45:45" ht="15.75" customHeight="1">
      <c r="AS149" s="124"/>
    </row>
    <row r="150" spans="45:45" ht="15.75" customHeight="1">
      <c r="AS150" s="124"/>
    </row>
    <row r="151" spans="45:45" ht="15.75" customHeight="1">
      <c r="AS151" s="124"/>
    </row>
    <row r="152" spans="45:45" ht="15.75" customHeight="1">
      <c r="AS152" s="124"/>
    </row>
    <row r="153" spans="45:45" ht="15.75" customHeight="1">
      <c r="AS153" s="124"/>
    </row>
    <row r="154" spans="45:45" ht="15.75" customHeight="1">
      <c r="AS154" s="124"/>
    </row>
    <row r="155" spans="45:45" ht="15.75" customHeight="1">
      <c r="AS155" s="124"/>
    </row>
    <row r="156" spans="45:45" ht="15.75" customHeight="1">
      <c r="AS156" s="124"/>
    </row>
    <row r="157" spans="45:45" ht="15.75" customHeight="1">
      <c r="AS157" s="124"/>
    </row>
    <row r="158" spans="45:45" ht="15.75" customHeight="1">
      <c r="AS158" s="124"/>
    </row>
    <row r="159" spans="45:45" ht="15.75" customHeight="1">
      <c r="AS159" s="124"/>
    </row>
    <row r="160" spans="45:45" ht="15.75" customHeight="1">
      <c r="AS160" s="124"/>
    </row>
    <row r="161" spans="45:45" ht="15.75" customHeight="1">
      <c r="AS161" s="124"/>
    </row>
    <row r="162" spans="45:45" ht="15.75" customHeight="1">
      <c r="AS162" s="124"/>
    </row>
    <row r="163" spans="45:45" ht="15.75" customHeight="1">
      <c r="AS163" s="124"/>
    </row>
    <row r="164" spans="45:45" ht="15.75" customHeight="1">
      <c r="AS164" s="124"/>
    </row>
    <row r="165" spans="45:45" ht="15.75" customHeight="1">
      <c r="AS165" s="124"/>
    </row>
    <row r="166" spans="45:45" ht="15.75" customHeight="1">
      <c r="AS166" s="124"/>
    </row>
    <row r="167" spans="45:45" ht="15.75" customHeight="1">
      <c r="AS167" s="124"/>
    </row>
    <row r="168" spans="45:45" ht="15.75" customHeight="1">
      <c r="AS168" s="124"/>
    </row>
    <row r="169" spans="45:45" ht="15.75" customHeight="1">
      <c r="AS169" s="124"/>
    </row>
    <row r="170" spans="45:45" ht="15.75" customHeight="1">
      <c r="AS170" s="124"/>
    </row>
    <row r="171" spans="45:45" ht="15.75" customHeight="1">
      <c r="AS171" s="124"/>
    </row>
    <row r="172" spans="45:45" ht="15.75" customHeight="1">
      <c r="AS172" s="124"/>
    </row>
    <row r="173" spans="45:45" ht="15.75" customHeight="1">
      <c r="AS173" s="124"/>
    </row>
    <row r="174" spans="45:45" ht="15.75" customHeight="1">
      <c r="AS174" s="124"/>
    </row>
    <row r="175" spans="45:45" ht="15.75" customHeight="1">
      <c r="AS175" s="124"/>
    </row>
    <row r="176" spans="45:45" ht="15.75" customHeight="1">
      <c r="AS176" s="124"/>
    </row>
    <row r="177" spans="45:45" ht="15.75" customHeight="1">
      <c r="AS177" s="124"/>
    </row>
    <row r="178" spans="45:45" ht="15.75" customHeight="1">
      <c r="AS178" s="124"/>
    </row>
    <row r="179" spans="45:45" ht="15.75" customHeight="1">
      <c r="AS179" s="124"/>
    </row>
    <row r="180" spans="45:45" ht="15.75" customHeight="1">
      <c r="AS180" s="124"/>
    </row>
    <row r="181" spans="45:45" ht="15.75" customHeight="1">
      <c r="AS181" s="124"/>
    </row>
    <row r="182" spans="45:45" ht="15.75" customHeight="1">
      <c r="AS182" s="124"/>
    </row>
    <row r="183" spans="45:45" ht="15.75" customHeight="1">
      <c r="AS183" s="124"/>
    </row>
    <row r="184" spans="45:45" ht="15.75" customHeight="1">
      <c r="AS184" s="124"/>
    </row>
    <row r="185" spans="45:45" ht="15.75" customHeight="1">
      <c r="AS185" s="124"/>
    </row>
    <row r="186" spans="45:45" ht="15.75" customHeight="1">
      <c r="AS186" s="124"/>
    </row>
    <row r="187" spans="45:45" ht="15.75" customHeight="1">
      <c r="AS187" s="124"/>
    </row>
    <row r="188" spans="45:45" ht="15.75" customHeight="1">
      <c r="AS188" s="124"/>
    </row>
    <row r="189" spans="45:45" ht="15.75" customHeight="1">
      <c r="AS189" s="124"/>
    </row>
    <row r="190" spans="45:45" ht="15.75" customHeight="1">
      <c r="AS190" s="124"/>
    </row>
    <row r="191" spans="45:45" ht="15.75" customHeight="1">
      <c r="AS191" s="124"/>
    </row>
    <row r="192" spans="45:45" ht="15.75" customHeight="1">
      <c r="AS192" s="124"/>
    </row>
    <row r="193" spans="45:45" ht="15.75" customHeight="1">
      <c r="AS193" s="124"/>
    </row>
    <row r="194" spans="45:45" ht="15.75" customHeight="1">
      <c r="AS194" s="124"/>
    </row>
    <row r="195" spans="45:45" ht="15.75" customHeight="1">
      <c r="AS195" s="124"/>
    </row>
    <row r="196" spans="45:45" ht="15.75" customHeight="1">
      <c r="AS196" s="124"/>
    </row>
    <row r="197" spans="45:45" ht="15.75" customHeight="1">
      <c r="AS197" s="124"/>
    </row>
    <row r="198" spans="45:45" ht="15.75" customHeight="1">
      <c r="AS198" s="124"/>
    </row>
    <row r="199" spans="45:45" ht="15.75" customHeight="1">
      <c r="AS199" s="124"/>
    </row>
    <row r="200" spans="45:45" ht="15.75" customHeight="1">
      <c r="AS200" s="124"/>
    </row>
    <row r="201" spans="45:45" ht="15.75" customHeight="1">
      <c r="AS201" s="124"/>
    </row>
    <row r="202" spans="45:45" ht="15.75" customHeight="1">
      <c r="AS202" s="124"/>
    </row>
    <row r="203" spans="45:45" ht="15.75" customHeight="1">
      <c r="AS203" s="124"/>
    </row>
    <row r="204" spans="45:45" ht="15.75" customHeight="1">
      <c r="AS204" s="124"/>
    </row>
    <row r="205" spans="45:45" ht="15.75" customHeight="1">
      <c r="AS205" s="124"/>
    </row>
    <row r="206" spans="45:45" ht="15.75" customHeight="1">
      <c r="AS206" s="124"/>
    </row>
    <row r="207" spans="45:45" ht="15.75" customHeight="1">
      <c r="AS207" s="124"/>
    </row>
    <row r="208" spans="45:45" ht="15.75" customHeight="1">
      <c r="AS208" s="124"/>
    </row>
    <row r="209" spans="45:45" ht="15.75" customHeight="1">
      <c r="AS209" s="124"/>
    </row>
    <row r="210" spans="45:45" ht="15.75" customHeight="1">
      <c r="AS210" s="124"/>
    </row>
    <row r="211" spans="45:45" ht="15.75" customHeight="1">
      <c r="AS211" s="124"/>
    </row>
    <row r="212" spans="45:45" ht="15.75" customHeight="1">
      <c r="AS212" s="124"/>
    </row>
    <row r="213" spans="45:45" ht="15.75" customHeight="1">
      <c r="AS213" s="124"/>
    </row>
    <row r="214" spans="45:45" ht="15.75" customHeight="1">
      <c r="AS214" s="124"/>
    </row>
    <row r="215" spans="45:45" ht="15.75" customHeight="1">
      <c r="AS215" s="124"/>
    </row>
    <row r="216" spans="45:45" ht="15.75" customHeight="1">
      <c r="AS216" s="124"/>
    </row>
    <row r="217" spans="45:45" ht="15.75" customHeight="1">
      <c r="AS217" s="124"/>
    </row>
    <row r="218" spans="45:45" ht="15.75" customHeight="1">
      <c r="AS218" s="124"/>
    </row>
    <row r="219" spans="45:45" ht="15.75" customHeight="1">
      <c r="AS219" s="124"/>
    </row>
    <row r="220" spans="45:45" ht="15.75" customHeight="1">
      <c r="AS220" s="124"/>
    </row>
    <row r="221" spans="45:45" ht="15.75" customHeight="1">
      <c r="AS221" s="124"/>
    </row>
    <row r="222" spans="45:45" ht="15.75" customHeight="1">
      <c r="AS222" s="124"/>
    </row>
    <row r="223" spans="45:45" ht="15.75" customHeight="1">
      <c r="AS223" s="124"/>
    </row>
    <row r="224" spans="45:45" ht="15.75" customHeight="1">
      <c r="AS224" s="124"/>
    </row>
    <row r="225" spans="45:45" ht="15.75" customHeight="1">
      <c r="AS225" s="124"/>
    </row>
    <row r="226" spans="45:45" ht="15.75" customHeight="1">
      <c r="AS226" s="124"/>
    </row>
    <row r="227" spans="45:45" ht="15.75" customHeight="1">
      <c r="AS227" s="124"/>
    </row>
    <row r="228" spans="45:45" ht="15.75" customHeight="1">
      <c r="AS228" s="124"/>
    </row>
    <row r="229" spans="45:45" ht="15.75" customHeight="1">
      <c r="AS229" s="124"/>
    </row>
    <row r="230" spans="45:45" ht="15.75" customHeight="1">
      <c r="AS230" s="124"/>
    </row>
    <row r="231" spans="45:45" ht="15.75" customHeight="1">
      <c r="AS231" s="124"/>
    </row>
    <row r="232" spans="45:45" ht="15.75" customHeight="1">
      <c r="AS232" s="124"/>
    </row>
    <row r="233" spans="45:45" ht="15.75" customHeight="1">
      <c r="AS233" s="124"/>
    </row>
    <row r="234" spans="45:45" ht="15.75" customHeight="1">
      <c r="AS234" s="124"/>
    </row>
    <row r="235" spans="45:45" ht="15.75" customHeight="1">
      <c r="AS235" s="124"/>
    </row>
    <row r="236" spans="45:45" ht="15.75" customHeight="1">
      <c r="AS236" s="124"/>
    </row>
    <row r="237" spans="45:45" ht="15.75" customHeight="1">
      <c r="AS237" s="124"/>
    </row>
    <row r="238" spans="45:45" ht="15.75" customHeight="1">
      <c r="AS238" s="124"/>
    </row>
    <row r="239" spans="45:45" ht="15.75" customHeight="1">
      <c r="AS239" s="124"/>
    </row>
    <row r="240" spans="45:45" ht="15.75" customHeight="1">
      <c r="AS240" s="124"/>
    </row>
    <row r="241" spans="45:45" ht="15.75" customHeight="1">
      <c r="AS241" s="124"/>
    </row>
    <row r="242" spans="45:45" ht="15.75" customHeight="1">
      <c r="AS242" s="124"/>
    </row>
    <row r="243" spans="45:45" ht="15.75" customHeight="1">
      <c r="AS243" s="124"/>
    </row>
    <row r="244" spans="45:45" ht="15.75" customHeight="1">
      <c r="AS244" s="124"/>
    </row>
    <row r="245" spans="45:45" ht="15.75" customHeight="1">
      <c r="AS245" s="124"/>
    </row>
    <row r="246" spans="45:45" ht="15.75" customHeight="1">
      <c r="AS246" s="124"/>
    </row>
    <row r="247" spans="45:45" ht="15.75" customHeight="1">
      <c r="AS247" s="124"/>
    </row>
    <row r="248" spans="45:45" ht="15.75" customHeight="1">
      <c r="AS248" s="124"/>
    </row>
    <row r="249" spans="45:45" ht="15.75" customHeight="1">
      <c r="AS249" s="124"/>
    </row>
    <row r="250" spans="45:45" ht="15.75" customHeight="1">
      <c r="AS250" s="124"/>
    </row>
    <row r="251" spans="45:45" ht="15.75" customHeight="1">
      <c r="AS251" s="124"/>
    </row>
    <row r="252" spans="45:45" ht="15.75" customHeight="1">
      <c r="AS252" s="124"/>
    </row>
    <row r="253" spans="45:45" ht="15.75" customHeight="1">
      <c r="AS253" s="124"/>
    </row>
    <row r="254" spans="45:45" ht="15.75" customHeight="1">
      <c r="AS254" s="124"/>
    </row>
    <row r="255" spans="45:45" ht="15.75" customHeight="1">
      <c r="AS255" s="124"/>
    </row>
    <row r="256" spans="45:45" ht="15.75" customHeight="1">
      <c r="AS256" s="124"/>
    </row>
    <row r="257" spans="45:45" ht="15.75" customHeight="1">
      <c r="AS257" s="124"/>
    </row>
    <row r="258" spans="45:45" ht="15.75" customHeight="1">
      <c r="AS258" s="124"/>
    </row>
    <row r="259" spans="45:45" ht="15.75" customHeight="1">
      <c r="AS259" s="124"/>
    </row>
    <row r="260" spans="45:45" ht="15.75" customHeight="1">
      <c r="AS260" s="124"/>
    </row>
    <row r="261" spans="45:45" ht="15.75" customHeight="1">
      <c r="AS261" s="124"/>
    </row>
    <row r="262" spans="45:45" ht="15.75" customHeight="1">
      <c r="AS262" s="124"/>
    </row>
    <row r="263" spans="45:45" ht="15.75" customHeight="1">
      <c r="AS263" s="124"/>
    </row>
    <row r="264" spans="45:45" ht="15.75" customHeight="1">
      <c r="AS264" s="124"/>
    </row>
    <row r="265" spans="45:45" ht="15.75" customHeight="1">
      <c r="AS265" s="124"/>
    </row>
    <row r="266" spans="45:45" ht="15.75" customHeight="1">
      <c r="AS266" s="124"/>
    </row>
    <row r="267" spans="45:45" ht="15.75" customHeight="1">
      <c r="AS267" s="124"/>
    </row>
    <row r="268" spans="45:45" ht="15.75" customHeight="1">
      <c r="AS268" s="124"/>
    </row>
    <row r="269" spans="45:45" ht="15.75" customHeight="1">
      <c r="AS269" s="124"/>
    </row>
    <row r="270" spans="45:45" ht="15.75" customHeight="1">
      <c r="AS270" s="124"/>
    </row>
    <row r="271" spans="45:45" ht="15.75" customHeight="1">
      <c r="AS271" s="124"/>
    </row>
    <row r="272" spans="45:45" ht="15.75" customHeight="1">
      <c r="AS272" s="124"/>
    </row>
    <row r="273" spans="45:45" ht="15.75" customHeight="1">
      <c r="AS273" s="124"/>
    </row>
    <row r="274" spans="45:45" ht="15.75" customHeight="1">
      <c r="AS274" s="124"/>
    </row>
    <row r="275" spans="45:45" ht="15.75" customHeight="1">
      <c r="AS275" s="124"/>
    </row>
    <row r="276" spans="45:45" ht="15.75" customHeight="1">
      <c r="AS276" s="124"/>
    </row>
    <row r="277" spans="45:45" ht="15.75" customHeight="1">
      <c r="AS277" s="124"/>
    </row>
    <row r="278" spans="45:45" ht="15.75" customHeight="1">
      <c r="AS278" s="124"/>
    </row>
    <row r="279" spans="45:45" ht="15.75" customHeight="1">
      <c r="AS279" s="124"/>
    </row>
    <row r="280" spans="45:45" ht="15.75" customHeight="1">
      <c r="AS280" s="124"/>
    </row>
    <row r="281" spans="45:45" ht="15.75" customHeight="1">
      <c r="AS281" s="124"/>
    </row>
    <row r="282" spans="45:45" ht="15.75" customHeight="1">
      <c r="AS282" s="124"/>
    </row>
    <row r="283" spans="45:45" ht="15.75" customHeight="1">
      <c r="AS283" s="124"/>
    </row>
    <row r="284" spans="45:45" ht="15.75" customHeight="1">
      <c r="AS284" s="124"/>
    </row>
    <row r="285" spans="45:45" ht="15.75" customHeight="1">
      <c r="AS285" s="124"/>
    </row>
    <row r="286" spans="45:45" ht="15.75" customHeight="1">
      <c r="AS286" s="124"/>
    </row>
    <row r="287" spans="45:45" ht="15.75" customHeight="1">
      <c r="AS287" s="124"/>
    </row>
    <row r="288" spans="45:45" ht="15.75" customHeight="1">
      <c r="AS288" s="124"/>
    </row>
    <row r="289" spans="45:45" ht="15.75" customHeight="1">
      <c r="AS289" s="124"/>
    </row>
    <row r="290" spans="45:45" ht="15.75" customHeight="1">
      <c r="AS290" s="124"/>
    </row>
    <row r="291" spans="45:45" ht="15.75" customHeight="1">
      <c r="AS291" s="124"/>
    </row>
    <row r="292" spans="45:45" ht="15.75" customHeight="1">
      <c r="AS292" s="124"/>
    </row>
    <row r="293" spans="45:45" ht="15.75" customHeight="1">
      <c r="AS293" s="124"/>
    </row>
    <row r="294" spans="45:45" ht="15.75" customHeight="1">
      <c r="AS294" s="124"/>
    </row>
    <row r="295" spans="45:45" ht="15.75" customHeight="1">
      <c r="AS295" s="124"/>
    </row>
    <row r="296" spans="45:45" ht="15.75" customHeight="1">
      <c r="AS296" s="124"/>
    </row>
    <row r="297" spans="45:45" ht="15.75" customHeight="1">
      <c r="AS297" s="124"/>
    </row>
    <row r="298" spans="45:45" ht="15.75" customHeight="1">
      <c r="AS298" s="124"/>
    </row>
    <row r="299" spans="45:45" ht="15.75" customHeight="1">
      <c r="AS299" s="124"/>
    </row>
    <row r="300" spans="45:45" ht="15.75" customHeight="1">
      <c r="AS300" s="124"/>
    </row>
    <row r="301" spans="45:45" ht="15.75" customHeight="1">
      <c r="AS301" s="124"/>
    </row>
    <row r="302" spans="45:45" ht="15.75" customHeight="1">
      <c r="AS302" s="124"/>
    </row>
    <row r="303" spans="45:45" ht="15.75" customHeight="1">
      <c r="AS303" s="124"/>
    </row>
    <row r="304" spans="45:45" ht="15.75" customHeight="1">
      <c r="AS304" s="124"/>
    </row>
    <row r="305" spans="45:45" ht="15.75" customHeight="1">
      <c r="AS305" s="124"/>
    </row>
    <row r="306" spans="45:45" ht="15.75" customHeight="1">
      <c r="AS306" s="124"/>
    </row>
    <row r="307" spans="45:45" ht="15.75" customHeight="1">
      <c r="AS307" s="124"/>
    </row>
    <row r="308" spans="45:45" ht="15.75" customHeight="1">
      <c r="AS308" s="124"/>
    </row>
    <row r="309" spans="45:45" ht="15.75" customHeight="1">
      <c r="AS309" s="124"/>
    </row>
    <row r="310" spans="45:45" ht="15.75" customHeight="1">
      <c r="AS310" s="124"/>
    </row>
    <row r="311" spans="45:45" ht="15.75" customHeight="1">
      <c r="AS311" s="124"/>
    </row>
    <row r="312" spans="45:45" ht="15.75" customHeight="1">
      <c r="AS312" s="124"/>
    </row>
    <row r="313" spans="45:45" ht="15.75" customHeight="1">
      <c r="AS313" s="124"/>
    </row>
    <row r="314" spans="45:45" ht="15.75" customHeight="1">
      <c r="AS314" s="124"/>
    </row>
    <row r="315" spans="45:45" ht="15.75" customHeight="1">
      <c r="AS315" s="124"/>
    </row>
    <row r="316" spans="45:45" ht="15.75" customHeight="1">
      <c r="AS316" s="124"/>
    </row>
    <row r="317" spans="45:45" ht="15.75" customHeight="1">
      <c r="AS317" s="124"/>
    </row>
    <row r="318" spans="45:45" ht="15.75" customHeight="1">
      <c r="AS318" s="124"/>
    </row>
    <row r="319" spans="45:45" ht="15.75" customHeight="1">
      <c r="AS319" s="124"/>
    </row>
    <row r="320" spans="45:45" ht="15.75" customHeight="1">
      <c r="AS320" s="124"/>
    </row>
    <row r="321" spans="45:45" ht="15.75" customHeight="1">
      <c r="AS321" s="124"/>
    </row>
    <row r="322" spans="45:45" ht="15.75" customHeight="1">
      <c r="AS322" s="124"/>
    </row>
    <row r="323" spans="45:45" ht="15.75" customHeight="1">
      <c r="AS323" s="124"/>
    </row>
    <row r="324" spans="45:45" ht="15.75" customHeight="1">
      <c r="AS324" s="124"/>
    </row>
    <row r="325" spans="45:45" ht="15.75" customHeight="1">
      <c r="AS325" s="124"/>
    </row>
    <row r="326" spans="45:45" ht="15.75" customHeight="1">
      <c r="AS326" s="124"/>
    </row>
    <row r="327" spans="45:45" ht="15.75" customHeight="1">
      <c r="AS327" s="124"/>
    </row>
    <row r="328" spans="45:45" ht="15.75" customHeight="1">
      <c r="AS328" s="124"/>
    </row>
    <row r="329" spans="45:45" ht="15.75" customHeight="1">
      <c r="AS329" s="124"/>
    </row>
    <row r="330" spans="45:45" ht="15.75" customHeight="1">
      <c r="AS330" s="124"/>
    </row>
    <row r="331" spans="45:45" ht="15.75" customHeight="1">
      <c r="AS331" s="124"/>
    </row>
    <row r="332" spans="45:45" ht="15.75" customHeight="1">
      <c r="AS332" s="124"/>
    </row>
    <row r="333" spans="45:45" ht="15.75" customHeight="1">
      <c r="AS333" s="124"/>
    </row>
    <row r="334" spans="45:45" ht="15.75" customHeight="1">
      <c r="AS334" s="124"/>
    </row>
    <row r="335" spans="45:45" ht="15.75" customHeight="1">
      <c r="AS335" s="124"/>
    </row>
    <row r="336" spans="45:45" ht="15.75" customHeight="1">
      <c r="AS336" s="124"/>
    </row>
    <row r="337" spans="45:45" ht="15.75" customHeight="1">
      <c r="AS337" s="124"/>
    </row>
    <row r="338" spans="45:45" ht="15.75" customHeight="1">
      <c r="AS338" s="124"/>
    </row>
    <row r="339" spans="45:45" ht="15.75" customHeight="1">
      <c r="AS339" s="124"/>
    </row>
    <row r="340" spans="45:45" ht="15.75" customHeight="1">
      <c r="AS340" s="124"/>
    </row>
    <row r="341" spans="45:45" ht="15.75" customHeight="1">
      <c r="AS341" s="124"/>
    </row>
    <row r="342" spans="45:45" ht="15.75" customHeight="1">
      <c r="AS342" s="124"/>
    </row>
    <row r="343" spans="45:45" ht="15.75" customHeight="1">
      <c r="AS343" s="124"/>
    </row>
    <row r="344" spans="45:45" ht="15.75" customHeight="1">
      <c r="AS344" s="124"/>
    </row>
    <row r="345" spans="45:45" ht="15.75" customHeight="1">
      <c r="AS345" s="124"/>
    </row>
    <row r="346" spans="45:45" ht="15.75" customHeight="1">
      <c r="AS346" s="124"/>
    </row>
    <row r="347" spans="45:45" ht="15.75" customHeight="1">
      <c r="AS347" s="124"/>
    </row>
    <row r="348" spans="45:45" ht="15.75" customHeight="1">
      <c r="AS348" s="124"/>
    </row>
    <row r="349" spans="45:45" ht="15.75" customHeight="1">
      <c r="AS349" s="124"/>
    </row>
    <row r="350" spans="45:45" ht="15.75" customHeight="1">
      <c r="AS350" s="124"/>
    </row>
    <row r="351" spans="45:45" ht="15.75" customHeight="1">
      <c r="AS351" s="124"/>
    </row>
    <row r="352" spans="45:45" ht="15.75" customHeight="1">
      <c r="AS352" s="124"/>
    </row>
    <row r="353" spans="45:45" ht="15.75" customHeight="1">
      <c r="AS353" s="124"/>
    </row>
    <row r="354" spans="45:45" ht="15.75" customHeight="1">
      <c r="AS354" s="124"/>
    </row>
    <row r="355" spans="45:45" ht="15.75" customHeight="1">
      <c r="AS355" s="124"/>
    </row>
    <row r="356" spans="45:45" ht="15.75" customHeight="1">
      <c r="AS356" s="124"/>
    </row>
    <row r="357" spans="45:45" ht="15.75" customHeight="1">
      <c r="AS357" s="124"/>
    </row>
    <row r="358" spans="45:45" ht="15.75" customHeight="1">
      <c r="AS358" s="124"/>
    </row>
    <row r="359" spans="45:45" ht="15.75" customHeight="1">
      <c r="AS359" s="124"/>
    </row>
    <row r="360" spans="45:45" ht="15.75" customHeight="1">
      <c r="AS360" s="124"/>
    </row>
    <row r="361" spans="45:45" ht="15.75" customHeight="1">
      <c r="AS361" s="124"/>
    </row>
    <row r="362" spans="45:45" ht="15.75" customHeight="1">
      <c r="AS362" s="124"/>
    </row>
    <row r="363" spans="45:45" ht="15.75" customHeight="1">
      <c r="AS363" s="124"/>
    </row>
    <row r="364" spans="45:45" ht="15.75" customHeight="1">
      <c r="AS364" s="124"/>
    </row>
    <row r="365" spans="45:45" ht="15.75" customHeight="1">
      <c r="AS365" s="124"/>
    </row>
    <row r="366" spans="45:45" ht="15.75" customHeight="1">
      <c r="AS366" s="124"/>
    </row>
    <row r="367" spans="45:45" ht="15.75" customHeight="1">
      <c r="AS367" s="124"/>
    </row>
    <row r="368" spans="45:45" ht="15.75" customHeight="1">
      <c r="AS368" s="124"/>
    </row>
    <row r="369" spans="45:45" ht="15.75" customHeight="1">
      <c r="AS369" s="124"/>
    </row>
    <row r="370" spans="45:45" ht="15.75" customHeight="1">
      <c r="AS370" s="124"/>
    </row>
    <row r="371" spans="45:45" ht="15.75" customHeight="1">
      <c r="AS371" s="124"/>
    </row>
    <row r="372" spans="45:45" ht="15.75" customHeight="1">
      <c r="AS372" s="124"/>
    </row>
    <row r="373" spans="45:45" ht="15.75" customHeight="1">
      <c r="AS373" s="124"/>
    </row>
    <row r="374" spans="45:45" ht="15.75" customHeight="1">
      <c r="AS374" s="124"/>
    </row>
    <row r="375" spans="45:45" ht="15.75" customHeight="1">
      <c r="AS375" s="124"/>
    </row>
    <row r="376" spans="45:45" ht="15.75" customHeight="1">
      <c r="AS376" s="124"/>
    </row>
    <row r="377" spans="45:45" ht="15.75" customHeight="1">
      <c r="AS377" s="124"/>
    </row>
    <row r="378" spans="45:45" ht="15.75" customHeight="1">
      <c r="AS378" s="124"/>
    </row>
    <row r="379" spans="45:45" ht="15.75" customHeight="1">
      <c r="AS379" s="124"/>
    </row>
    <row r="380" spans="45:45" ht="15.75" customHeight="1">
      <c r="AS380" s="124"/>
    </row>
    <row r="381" spans="45:45" ht="15.75" customHeight="1">
      <c r="AS381" s="124"/>
    </row>
    <row r="382" spans="45:45" ht="15.75" customHeight="1">
      <c r="AS382" s="124"/>
    </row>
    <row r="383" spans="45:45" ht="15.75" customHeight="1">
      <c r="AS383" s="124"/>
    </row>
    <row r="384" spans="45:45" ht="15.75" customHeight="1">
      <c r="AS384" s="124"/>
    </row>
    <row r="385" spans="45:45" ht="15.75" customHeight="1">
      <c r="AS385" s="124"/>
    </row>
    <row r="386" spans="45:45" ht="15.75" customHeight="1">
      <c r="AS386" s="124"/>
    </row>
    <row r="387" spans="45:45" ht="15.75" customHeight="1">
      <c r="AS387" s="124"/>
    </row>
    <row r="388" spans="45:45" ht="15.75" customHeight="1">
      <c r="AS388" s="124"/>
    </row>
    <row r="389" spans="45:45" ht="15.75" customHeight="1">
      <c r="AS389" s="124"/>
    </row>
    <row r="390" spans="45:45" ht="15.75" customHeight="1">
      <c r="AS390" s="124"/>
    </row>
    <row r="391" spans="45:45" ht="15.75" customHeight="1">
      <c r="AS391" s="124"/>
    </row>
    <row r="392" spans="45:45" ht="15.75" customHeight="1">
      <c r="AS392" s="124"/>
    </row>
    <row r="393" spans="45:45" ht="15.75" customHeight="1">
      <c r="AS393" s="124"/>
    </row>
    <row r="394" spans="45:45" ht="15.75" customHeight="1">
      <c r="AS394" s="124"/>
    </row>
    <row r="395" spans="45:45" ht="15.75" customHeight="1">
      <c r="AS395" s="124"/>
    </row>
    <row r="396" spans="45:45" ht="15.75" customHeight="1">
      <c r="AS396" s="124"/>
    </row>
    <row r="397" spans="45:45" ht="15.75" customHeight="1">
      <c r="AS397" s="124"/>
    </row>
    <row r="398" spans="45:45" ht="15.75" customHeight="1">
      <c r="AS398" s="124"/>
    </row>
    <row r="399" spans="45:45" ht="15.75" customHeight="1">
      <c r="AS399" s="124"/>
    </row>
    <row r="400" spans="45:45" ht="15.75" customHeight="1">
      <c r="AS400" s="124"/>
    </row>
    <row r="401" spans="45:45" ht="15.75" customHeight="1">
      <c r="AS401" s="124"/>
    </row>
    <row r="402" spans="45:45" ht="15.75" customHeight="1">
      <c r="AS402" s="124"/>
    </row>
    <row r="403" spans="45:45" ht="15.75" customHeight="1">
      <c r="AS403" s="124"/>
    </row>
    <row r="404" spans="45:45" ht="15.75" customHeight="1">
      <c r="AS404" s="124"/>
    </row>
    <row r="405" spans="45:45" ht="15.75" customHeight="1">
      <c r="AS405" s="124"/>
    </row>
    <row r="406" spans="45:45" ht="15.75" customHeight="1">
      <c r="AS406" s="124"/>
    </row>
    <row r="407" spans="45:45" ht="15.75" customHeight="1">
      <c r="AS407" s="124"/>
    </row>
    <row r="408" spans="45:45" ht="15.75" customHeight="1">
      <c r="AS408" s="124"/>
    </row>
    <row r="409" spans="45:45" ht="15.75" customHeight="1">
      <c r="AS409" s="124"/>
    </row>
    <row r="410" spans="45:45" ht="15.75" customHeight="1">
      <c r="AS410" s="124"/>
    </row>
    <row r="411" spans="45:45" ht="15.75" customHeight="1">
      <c r="AS411" s="124"/>
    </row>
    <row r="412" spans="45:45" ht="15.75" customHeight="1">
      <c r="AS412" s="124"/>
    </row>
    <row r="413" spans="45:45" ht="15.75" customHeight="1">
      <c r="AS413" s="124"/>
    </row>
    <row r="414" spans="45:45" ht="15.75" customHeight="1">
      <c r="AS414" s="124"/>
    </row>
    <row r="415" spans="45:45" ht="15.75" customHeight="1">
      <c r="AS415" s="124"/>
    </row>
    <row r="416" spans="45:45" ht="15.75" customHeight="1">
      <c r="AS416" s="124"/>
    </row>
    <row r="417" spans="45:45" ht="15.75" customHeight="1">
      <c r="AS417" s="124"/>
    </row>
    <row r="418" spans="45:45" ht="15.75" customHeight="1">
      <c r="AS418" s="124"/>
    </row>
    <row r="419" spans="45:45" ht="15.75" customHeight="1">
      <c r="AS419" s="124"/>
    </row>
    <row r="420" spans="45:45" ht="15.75" customHeight="1">
      <c r="AS420" s="124"/>
    </row>
    <row r="421" spans="45:45" ht="15.75" customHeight="1">
      <c r="AS421" s="124"/>
    </row>
    <row r="422" spans="45:45" ht="15.75" customHeight="1">
      <c r="AS422" s="124"/>
    </row>
    <row r="423" spans="45:45" ht="15.75" customHeight="1">
      <c r="AS423" s="124"/>
    </row>
    <row r="424" spans="45:45" ht="15.75" customHeight="1">
      <c r="AS424" s="124"/>
    </row>
    <row r="425" spans="45:45" ht="15.75" customHeight="1">
      <c r="AS425" s="124"/>
    </row>
    <row r="426" spans="45:45" ht="15.75" customHeight="1">
      <c r="AS426" s="124"/>
    </row>
    <row r="427" spans="45:45" ht="15.75" customHeight="1">
      <c r="AS427" s="124"/>
    </row>
    <row r="428" spans="45:45" ht="15.75" customHeight="1">
      <c r="AS428" s="124"/>
    </row>
    <row r="429" spans="45:45" ht="15.75" customHeight="1">
      <c r="AS429" s="124"/>
    </row>
    <row r="430" spans="45:45" ht="15.75" customHeight="1">
      <c r="AS430" s="124"/>
    </row>
    <row r="431" spans="45:45" ht="15.75" customHeight="1">
      <c r="AS431" s="124"/>
    </row>
    <row r="432" spans="45:45" ht="15.75" customHeight="1">
      <c r="AS432" s="124"/>
    </row>
    <row r="433" spans="45:45" ht="15.75" customHeight="1">
      <c r="AS433" s="124"/>
    </row>
    <row r="434" spans="45:45" ht="15.75" customHeight="1">
      <c r="AS434" s="124"/>
    </row>
    <row r="435" spans="45:45" ht="15.75" customHeight="1">
      <c r="AS435" s="124"/>
    </row>
    <row r="436" spans="45:45" ht="15.75" customHeight="1">
      <c r="AS436" s="124"/>
    </row>
    <row r="437" spans="45:45" ht="15.75" customHeight="1">
      <c r="AS437" s="124"/>
    </row>
    <row r="438" spans="45:45" ht="15.75" customHeight="1">
      <c r="AS438" s="124"/>
    </row>
    <row r="439" spans="45:45" ht="15.75" customHeight="1">
      <c r="AS439" s="124"/>
    </row>
    <row r="440" spans="45:45" ht="15.75" customHeight="1">
      <c r="AS440" s="124"/>
    </row>
    <row r="441" spans="45:45" ht="15.75" customHeight="1">
      <c r="AS441" s="124"/>
    </row>
    <row r="442" spans="45:45" ht="15.75" customHeight="1">
      <c r="AS442" s="124"/>
    </row>
    <row r="443" spans="45:45" ht="15.75" customHeight="1">
      <c r="AS443" s="124"/>
    </row>
    <row r="444" spans="45:45" ht="15.75" customHeight="1">
      <c r="AS444" s="124"/>
    </row>
    <row r="445" spans="45:45" ht="15.75" customHeight="1">
      <c r="AS445" s="124"/>
    </row>
    <row r="446" spans="45:45" ht="15.75" customHeight="1">
      <c r="AS446" s="124"/>
    </row>
    <row r="447" spans="45:45" ht="15.75" customHeight="1">
      <c r="AS447" s="124"/>
    </row>
    <row r="448" spans="45:45" ht="15.75" customHeight="1">
      <c r="AS448" s="124"/>
    </row>
    <row r="449" spans="45:45" ht="15.75" customHeight="1">
      <c r="AS449" s="124"/>
    </row>
    <row r="450" spans="45:45" ht="15.75" customHeight="1">
      <c r="AS450" s="124"/>
    </row>
    <row r="451" spans="45:45" ht="15.75" customHeight="1">
      <c r="AS451" s="124"/>
    </row>
    <row r="452" spans="45:45" ht="15.75" customHeight="1">
      <c r="AS452" s="124"/>
    </row>
    <row r="453" spans="45:45" ht="15.75" customHeight="1">
      <c r="AS453" s="124"/>
    </row>
    <row r="454" spans="45:45" ht="15.75" customHeight="1">
      <c r="AS454" s="124"/>
    </row>
    <row r="455" spans="45:45" ht="15.75" customHeight="1">
      <c r="AS455" s="124"/>
    </row>
    <row r="456" spans="45:45" ht="15.75" customHeight="1">
      <c r="AS456" s="124"/>
    </row>
    <row r="457" spans="45:45" ht="15.75" customHeight="1">
      <c r="AS457" s="124"/>
    </row>
    <row r="458" spans="45:45" ht="15.75" customHeight="1">
      <c r="AS458" s="124"/>
    </row>
    <row r="459" spans="45:45" ht="15.75" customHeight="1">
      <c r="AS459" s="124"/>
    </row>
    <row r="460" spans="45:45" ht="15.75" customHeight="1">
      <c r="AS460" s="124"/>
    </row>
    <row r="461" spans="45:45" ht="15.75" customHeight="1">
      <c r="AS461" s="124"/>
    </row>
    <row r="462" spans="45:45" ht="15.75" customHeight="1">
      <c r="AS462" s="124"/>
    </row>
    <row r="463" spans="45:45" ht="15.75" customHeight="1">
      <c r="AS463" s="124"/>
    </row>
    <row r="464" spans="45:45" ht="15.75" customHeight="1">
      <c r="AS464" s="124"/>
    </row>
    <row r="465" spans="45:45" ht="15.75" customHeight="1">
      <c r="AS465" s="124"/>
    </row>
    <row r="466" spans="45:45" ht="15.75" customHeight="1">
      <c r="AS466" s="124"/>
    </row>
    <row r="467" spans="45:45" ht="15.75" customHeight="1">
      <c r="AS467" s="124"/>
    </row>
    <row r="468" spans="45:45" ht="15.75" customHeight="1">
      <c r="AS468" s="124"/>
    </row>
    <row r="469" spans="45:45" ht="15.75" customHeight="1">
      <c r="AS469" s="124"/>
    </row>
    <row r="470" spans="45:45" ht="15.75" customHeight="1">
      <c r="AS470" s="124"/>
    </row>
    <row r="471" spans="45:45" ht="15.75" customHeight="1">
      <c r="AS471" s="124"/>
    </row>
    <row r="472" spans="45:45" ht="15.75" customHeight="1">
      <c r="AS472" s="124"/>
    </row>
    <row r="473" spans="45:45" ht="15.75" customHeight="1">
      <c r="AS473" s="124"/>
    </row>
    <row r="474" spans="45:45" ht="15.75" customHeight="1">
      <c r="AS474" s="124"/>
    </row>
    <row r="475" spans="45:45" ht="15.75" customHeight="1">
      <c r="AS475" s="124"/>
    </row>
    <row r="476" spans="45:45" ht="15.75" customHeight="1">
      <c r="AS476" s="124"/>
    </row>
    <row r="477" spans="45:45" ht="15.75" customHeight="1">
      <c r="AS477" s="124"/>
    </row>
    <row r="478" spans="45:45" ht="15.75" customHeight="1">
      <c r="AS478" s="124"/>
    </row>
    <row r="479" spans="45:45" ht="15.75" customHeight="1">
      <c r="AS479" s="124"/>
    </row>
    <row r="480" spans="45:45" ht="15.75" customHeight="1">
      <c r="AS480" s="124"/>
    </row>
    <row r="481" spans="45:45" ht="15.75" customHeight="1">
      <c r="AS481" s="124"/>
    </row>
    <row r="482" spans="45:45" ht="15.75" customHeight="1">
      <c r="AS482" s="124"/>
    </row>
    <row r="483" spans="45:45" ht="15.75" customHeight="1">
      <c r="AS483" s="124"/>
    </row>
    <row r="484" spans="45:45" ht="15.75" customHeight="1">
      <c r="AS484" s="124"/>
    </row>
    <row r="485" spans="45:45" ht="15.75" customHeight="1">
      <c r="AS485" s="124"/>
    </row>
    <row r="486" spans="45:45" ht="15.75" customHeight="1">
      <c r="AS486" s="124"/>
    </row>
    <row r="487" spans="45:45" ht="15.75" customHeight="1">
      <c r="AS487" s="124"/>
    </row>
    <row r="488" spans="45:45" ht="15.75" customHeight="1">
      <c r="AS488" s="124"/>
    </row>
    <row r="489" spans="45:45" ht="15.75" customHeight="1">
      <c r="AS489" s="124"/>
    </row>
    <row r="490" spans="45:45" ht="15.75" customHeight="1">
      <c r="AS490" s="124"/>
    </row>
    <row r="491" spans="45:45" ht="15.75" customHeight="1">
      <c r="AS491" s="124"/>
    </row>
    <row r="492" spans="45:45" ht="15.75" customHeight="1">
      <c r="AS492" s="124"/>
    </row>
    <row r="493" spans="45:45" ht="15.75" customHeight="1">
      <c r="AS493" s="124"/>
    </row>
    <row r="494" spans="45:45" ht="15.75" customHeight="1">
      <c r="AS494" s="124"/>
    </row>
    <row r="495" spans="45:45" ht="15.75" customHeight="1">
      <c r="AS495" s="124"/>
    </row>
    <row r="496" spans="45:45" ht="15.75" customHeight="1">
      <c r="AS496" s="124"/>
    </row>
    <row r="497" spans="45:45" ht="15.75" customHeight="1">
      <c r="AS497" s="124"/>
    </row>
    <row r="498" spans="45:45" ht="15.75" customHeight="1">
      <c r="AS498" s="124"/>
    </row>
    <row r="499" spans="45:45" ht="15.75" customHeight="1">
      <c r="AS499" s="124"/>
    </row>
    <row r="500" spans="45:45" ht="15.75" customHeight="1">
      <c r="AS500" s="124"/>
    </row>
    <row r="501" spans="45:45" ht="15.75" customHeight="1">
      <c r="AS501" s="124"/>
    </row>
    <row r="502" spans="45:45" ht="15.75" customHeight="1">
      <c r="AS502" s="124"/>
    </row>
    <row r="503" spans="45:45" ht="15.75" customHeight="1">
      <c r="AS503" s="124"/>
    </row>
    <row r="504" spans="45:45" ht="15.75" customHeight="1">
      <c r="AS504" s="124"/>
    </row>
    <row r="505" spans="45:45" ht="15.75" customHeight="1">
      <c r="AS505" s="124"/>
    </row>
    <row r="506" spans="45:45" ht="15.75" customHeight="1">
      <c r="AS506" s="124"/>
    </row>
    <row r="507" spans="45:45" ht="15.75" customHeight="1">
      <c r="AS507" s="124"/>
    </row>
    <row r="508" spans="45:45" ht="15.75" customHeight="1">
      <c r="AS508" s="124"/>
    </row>
    <row r="509" spans="45:45" ht="15.75" customHeight="1">
      <c r="AS509" s="124"/>
    </row>
    <row r="510" spans="45:45" ht="15.75" customHeight="1">
      <c r="AS510" s="124"/>
    </row>
    <row r="511" spans="45:45" ht="15.75" customHeight="1">
      <c r="AS511" s="124"/>
    </row>
    <row r="512" spans="45:45" ht="15.75" customHeight="1">
      <c r="AS512" s="124"/>
    </row>
    <row r="513" spans="45:45" ht="15.75" customHeight="1">
      <c r="AS513" s="124"/>
    </row>
    <row r="514" spans="45:45" ht="15.75" customHeight="1">
      <c r="AS514" s="124"/>
    </row>
    <row r="515" spans="45:45" ht="15.75" customHeight="1">
      <c r="AS515" s="124"/>
    </row>
    <row r="516" spans="45:45" ht="15.75" customHeight="1">
      <c r="AS516" s="124"/>
    </row>
    <row r="517" spans="45:45" ht="15.75" customHeight="1">
      <c r="AS517" s="124"/>
    </row>
    <row r="518" spans="45:45" ht="15.75" customHeight="1">
      <c r="AS518" s="124"/>
    </row>
    <row r="519" spans="45:45" ht="15.75" customHeight="1">
      <c r="AS519" s="124"/>
    </row>
    <row r="520" spans="45:45" ht="15.75" customHeight="1">
      <c r="AS520" s="124"/>
    </row>
    <row r="521" spans="45:45" ht="15.75" customHeight="1">
      <c r="AS521" s="124"/>
    </row>
    <row r="522" spans="45:45" ht="15.75" customHeight="1">
      <c r="AS522" s="124"/>
    </row>
    <row r="523" spans="45:45" ht="15.75" customHeight="1">
      <c r="AS523" s="124"/>
    </row>
    <row r="524" spans="45:45" ht="15.75" customHeight="1">
      <c r="AS524" s="124"/>
    </row>
    <row r="525" spans="45:45" ht="15.75" customHeight="1">
      <c r="AS525" s="124"/>
    </row>
    <row r="526" spans="45:45" ht="15.75" customHeight="1">
      <c r="AS526" s="124"/>
    </row>
    <row r="527" spans="45:45" ht="15.75" customHeight="1">
      <c r="AS527" s="124"/>
    </row>
    <row r="528" spans="45:45" ht="15.75" customHeight="1">
      <c r="AS528" s="124"/>
    </row>
    <row r="529" spans="45:45" ht="15.75" customHeight="1">
      <c r="AS529" s="124"/>
    </row>
    <row r="530" spans="45:45" ht="15.75" customHeight="1">
      <c r="AS530" s="124"/>
    </row>
    <row r="531" spans="45:45" ht="15.75" customHeight="1">
      <c r="AS531" s="124"/>
    </row>
    <row r="532" spans="45:45" ht="15.75" customHeight="1">
      <c r="AS532" s="124"/>
    </row>
    <row r="533" spans="45:45" ht="15.75" customHeight="1">
      <c r="AS533" s="124"/>
    </row>
    <row r="534" spans="45:45" ht="15.75" customHeight="1">
      <c r="AS534" s="124"/>
    </row>
    <row r="535" spans="45:45" ht="15.75" customHeight="1">
      <c r="AS535" s="124"/>
    </row>
    <row r="536" spans="45:45" ht="15.75" customHeight="1">
      <c r="AS536" s="124"/>
    </row>
    <row r="537" spans="45:45" ht="15.75" customHeight="1">
      <c r="AS537" s="124"/>
    </row>
    <row r="538" spans="45:45" ht="15.75" customHeight="1">
      <c r="AS538" s="124"/>
    </row>
    <row r="539" spans="45:45" ht="15.75" customHeight="1">
      <c r="AS539" s="124"/>
    </row>
    <row r="540" spans="45:45" ht="15.75" customHeight="1">
      <c r="AS540" s="124"/>
    </row>
    <row r="541" spans="45:45" ht="15.75" customHeight="1">
      <c r="AS541" s="124"/>
    </row>
    <row r="542" spans="45:45" ht="15.75" customHeight="1">
      <c r="AS542" s="124"/>
    </row>
    <row r="543" spans="45:45" ht="15.75" customHeight="1">
      <c r="AS543" s="124"/>
    </row>
    <row r="544" spans="45:45" ht="15.75" customHeight="1">
      <c r="AS544" s="124"/>
    </row>
    <row r="545" spans="45:45" ht="15.75" customHeight="1">
      <c r="AS545" s="124"/>
    </row>
    <row r="546" spans="45:45" ht="15.75" customHeight="1">
      <c r="AS546" s="124"/>
    </row>
    <row r="547" spans="45:45" ht="15.75" customHeight="1">
      <c r="AS547" s="124"/>
    </row>
    <row r="548" spans="45:45" ht="15.75" customHeight="1">
      <c r="AS548" s="124"/>
    </row>
    <row r="549" spans="45:45" ht="15.75" customHeight="1">
      <c r="AS549" s="124"/>
    </row>
    <row r="550" spans="45:45" ht="15.75" customHeight="1">
      <c r="AS550" s="124"/>
    </row>
    <row r="551" spans="45:45" ht="15.75" customHeight="1">
      <c r="AS551" s="124"/>
    </row>
    <row r="552" spans="45:45" ht="15.75" customHeight="1">
      <c r="AS552" s="124"/>
    </row>
    <row r="553" spans="45:45" ht="15.75" customHeight="1">
      <c r="AS553" s="124"/>
    </row>
    <row r="554" spans="45:45" ht="15.75" customHeight="1">
      <c r="AS554" s="124"/>
    </row>
    <row r="555" spans="45:45" ht="15.75" customHeight="1">
      <c r="AS555" s="124"/>
    </row>
    <row r="556" spans="45:45" ht="15.75" customHeight="1">
      <c r="AS556" s="124"/>
    </row>
    <row r="557" spans="45:45" ht="15.75" customHeight="1">
      <c r="AS557" s="124"/>
    </row>
    <row r="558" spans="45:45" ht="15.75" customHeight="1">
      <c r="AS558" s="124"/>
    </row>
    <row r="559" spans="45:45" ht="15.75" customHeight="1">
      <c r="AS559" s="124"/>
    </row>
    <row r="560" spans="45:45" ht="15.75" customHeight="1">
      <c r="AS560" s="124"/>
    </row>
    <row r="561" spans="45:45" ht="15.75" customHeight="1">
      <c r="AS561" s="124"/>
    </row>
    <row r="562" spans="45:45" ht="15.75" customHeight="1">
      <c r="AS562" s="124"/>
    </row>
    <row r="563" spans="45:45" ht="15.75" customHeight="1">
      <c r="AS563" s="124"/>
    </row>
    <row r="564" spans="45:45" ht="15.75" customHeight="1">
      <c r="AS564" s="124"/>
    </row>
    <row r="565" spans="45:45" ht="15.75" customHeight="1">
      <c r="AS565" s="124"/>
    </row>
    <row r="566" spans="45:45" ht="15.75" customHeight="1">
      <c r="AS566" s="124"/>
    </row>
    <row r="567" spans="45:45" ht="15.75" customHeight="1">
      <c r="AS567" s="124"/>
    </row>
    <row r="568" spans="45:45" ht="15.75" customHeight="1">
      <c r="AS568" s="124"/>
    </row>
    <row r="569" spans="45:45" ht="15.75" customHeight="1">
      <c r="AS569" s="124"/>
    </row>
    <row r="570" spans="45:45" ht="15.75" customHeight="1">
      <c r="AS570" s="124"/>
    </row>
    <row r="571" spans="45:45" ht="15.75" customHeight="1">
      <c r="AS571" s="124"/>
    </row>
    <row r="572" spans="45:45" ht="15.75" customHeight="1">
      <c r="AS572" s="124"/>
    </row>
    <row r="573" spans="45:45" ht="15.75" customHeight="1">
      <c r="AS573" s="124"/>
    </row>
    <row r="574" spans="45:45" ht="15.75" customHeight="1">
      <c r="AS574" s="124"/>
    </row>
    <row r="575" spans="45:45" ht="15.75" customHeight="1">
      <c r="AS575" s="124"/>
    </row>
    <row r="576" spans="45:45" ht="15.75" customHeight="1">
      <c r="AS576" s="124"/>
    </row>
    <row r="577" spans="45:45" ht="15.75" customHeight="1">
      <c r="AS577" s="124"/>
    </row>
    <row r="578" spans="45:45" ht="15.75" customHeight="1">
      <c r="AS578" s="124"/>
    </row>
    <row r="579" spans="45:45" ht="15.75" customHeight="1">
      <c r="AS579" s="124"/>
    </row>
    <row r="580" spans="45:45" ht="15.75" customHeight="1">
      <c r="AS580" s="124"/>
    </row>
    <row r="581" spans="45:45" ht="15.75" customHeight="1">
      <c r="AS581" s="124"/>
    </row>
    <row r="582" spans="45:45" ht="15.75" customHeight="1">
      <c r="AS582" s="124"/>
    </row>
    <row r="583" spans="45:45" ht="15.75" customHeight="1">
      <c r="AS583" s="124"/>
    </row>
    <row r="584" spans="45:45" ht="15.75" customHeight="1">
      <c r="AS584" s="124"/>
    </row>
    <row r="585" spans="45:45" ht="15.75" customHeight="1">
      <c r="AS585" s="124"/>
    </row>
    <row r="586" spans="45:45" ht="15.75" customHeight="1">
      <c r="AS586" s="124"/>
    </row>
    <row r="587" spans="45:45" ht="15.75" customHeight="1">
      <c r="AS587" s="124"/>
    </row>
    <row r="588" spans="45:45" ht="15.75" customHeight="1">
      <c r="AS588" s="124"/>
    </row>
    <row r="589" spans="45:45" ht="15.75" customHeight="1">
      <c r="AS589" s="124"/>
    </row>
    <row r="590" spans="45:45" ht="15.75" customHeight="1">
      <c r="AS590" s="124"/>
    </row>
    <row r="591" spans="45:45" ht="15.75" customHeight="1">
      <c r="AS591" s="124"/>
    </row>
    <row r="592" spans="45:45" ht="15.75" customHeight="1">
      <c r="AS592" s="124"/>
    </row>
    <row r="593" spans="45:45" ht="15.75" customHeight="1">
      <c r="AS593" s="124"/>
    </row>
    <row r="594" spans="45:45" ht="15.75" customHeight="1">
      <c r="AS594" s="124"/>
    </row>
    <row r="595" spans="45:45" ht="15.75" customHeight="1">
      <c r="AS595" s="124"/>
    </row>
    <row r="596" spans="45:45" ht="15.75" customHeight="1">
      <c r="AS596" s="124"/>
    </row>
    <row r="597" spans="45:45" ht="15.75" customHeight="1">
      <c r="AS597" s="124"/>
    </row>
    <row r="598" spans="45:45" ht="15.75" customHeight="1">
      <c r="AS598" s="124"/>
    </row>
    <row r="599" spans="45:45" ht="15.75" customHeight="1">
      <c r="AS599" s="124"/>
    </row>
    <row r="600" spans="45:45" ht="15.75" customHeight="1">
      <c r="AS600" s="124"/>
    </row>
    <row r="601" spans="45:45" ht="15.75" customHeight="1">
      <c r="AS601" s="124"/>
    </row>
    <row r="602" spans="45:45" ht="15.75" customHeight="1">
      <c r="AS602" s="124"/>
    </row>
    <row r="603" spans="45:45" ht="15.75" customHeight="1">
      <c r="AS603" s="124"/>
    </row>
    <row r="604" spans="45:45" ht="15.75" customHeight="1">
      <c r="AS604" s="124"/>
    </row>
    <row r="605" spans="45:45" ht="15.75" customHeight="1">
      <c r="AS605" s="124"/>
    </row>
    <row r="606" spans="45:45" ht="15.75" customHeight="1">
      <c r="AS606" s="124"/>
    </row>
    <row r="607" spans="45:45" ht="15.75" customHeight="1">
      <c r="AS607" s="124"/>
    </row>
    <row r="608" spans="45:45" ht="15.75" customHeight="1">
      <c r="AS608" s="124"/>
    </row>
    <row r="609" spans="45:45" ht="15.75" customHeight="1">
      <c r="AS609" s="124"/>
    </row>
    <row r="610" spans="45:45" ht="15.75" customHeight="1">
      <c r="AS610" s="124"/>
    </row>
    <row r="611" spans="45:45" ht="15.75" customHeight="1">
      <c r="AS611" s="124"/>
    </row>
    <row r="612" spans="45:45" ht="15.75" customHeight="1">
      <c r="AS612" s="124"/>
    </row>
    <row r="613" spans="45:45" ht="15.75" customHeight="1">
      <c r="AS613" s="124"/>
    </row>
    <row r="614" spans="45:45" ht="15.75" customHeight="1">
      <c r="AS614" s="124"/>
    </row>
    <row r="615" spans="45:45" ht="15.75" customHeight="1">
      <c r="AS615" s="124"/>
    </row>
    <row r="616" spans="45:45" ht="15.75" customHeight="1">
      <c r="AS616" s="124"/>
    </row>
    <row r="617" spans="45:45" ht="15.75" customHeight="1">
      <c r="AS617" s="124"/>
    </row>
    <row r="618" spans="45:45" ht="15.75" customHeight="1">
      <c r="AS618" s="124"/>
    </row>
    <row r="619" spans="45:45" ht="15.75" customHeight="1">
      <c r="AS619" s="124"/>
    </row>
    <row r="620" spans="45:45" ht="15.75" customHeight="1">
      <c r="AS620" s="124"/>
    </row>
    <row r="621" spans="45:45" ht="15.75" customHeight="1">
      <c r="AS621" s="124"/>
    </row>
    <row r="622" spans="45:45" ht="15.75" customHeight="1">
      <c r="AS622" s="124"/>
    </row>
    <row r="623" spans="45:45" ht="15.75" customHeight="1">
      <c r="AS623" s="124"/>
    </row>
    <row r="624" spans="45:45" ht="15.75" customHeight="1">
      <c r="AS624" s="124"/>
    </row>
    <row r="625" spans="45:45" ht="15.75" customHeight="1">
      <c r="AS625" s="124"/>
    </row>
    <row r="626" spans="45:45" ht="15.75" customHeight="1">
      <c r="AS626" s="124"/>
    </row>
    <row r="627" spans="45:45" ht="15.75" customHeight="1">
      <c r="AS627" s="124"/>
    </row>
    <row r="628" spans="45:45" ht="15.75" customHeight="1">
      <c r="AS628" s="124"/>
    </row>
    <row r="629" spans="45:45" ht="15.75" customHeight="1">
      <c r="AS629" s="124"/>
    </row>
    <row r="630" spans="45:45" ht="15.75" customHeight="1">
      <c r="AS630" s="124"/>
    </row>
    <row r="631" spans="45:45" ht="15.75" customHeight="1">
      <c r="AS631" s="124"/>
    </row>
    <row r="632" spans="45:45" ht="15.75" customHeight="1">
      <c r="AS632" s="124"/>
    </row>
    <row r="633" spans="45:45" ht="15.75" customHeight="1">
      <c r="AS633" s="124"/>
    </row>
    <row r="634" spans="45:45" ht="15.75" customHeight="1">
      <c r="AS634" s="124"/>
    </row>
    <row r="635" spans="45:45" ht="15.75" customHeight="1">
      <c r="AS635" s="124"/>
    </row>
    <row r="636" spans="45:45" ht="15.75" customHeight="1">
      <c r="AS636" s="124"/>
    </row>
    <row r="637" spans="45:45" ht="15.75" customHeight="1">
      <c r="AS637" s="124"/>
    </row>
    <row r="638" spans="45:45" ht="15.75" customHeight="1">
      <c r="AS638" s="124"/>
    </row>
    <row r="639" spans="45:45" ht="15.75" customHeight="1">
      <c r="AS639" s="124"/>
    </row>
    <row r="640" spans="45:45" ht="15.75" customHeight="1">
      <c r="AS640" s="124"/>
    </row>
    <row r="641" spans="45:45" ht="15.75" customHeight="1">
      <c r="AS641" s="124"/>
    </row>
    <row r="642" spans="45:45" ht="15.75" customHeight="1">
      <c r="AS642" s="124"/>
    </row>
    <row r="643" spans="45:45" ht="15.75" customHeight="1">
      <c r="AS643" s="124"/>
    </row>
    <row r="644" spans="45:45" ht="15.75" customHeight="1">
      <c r="AS644" s="124"/>
    </row>
    <row r="645" spans="45:45" ht="15.75" customHeight="1">
      <c r="AS645" s="124"/>
    </row>
    <row r="646" spans="45:45" ht="15.75" customHeight="1">
      <c r="AS646" s="124"/>
    </row>
    <row r="647" spans="45:45" ht="15.75" customHeight="1">
      <c r="AS647" s="124"/>
    </row>
    <row r="648" spans="45:45" ht="15.75" customHeight="1">
      <c r="AS648" s="124"/>
    </row>
    <row r="649" spans="45:45" ht="15.75" customHeight="1">
      <c r="AS649" s="124"/>
    </row>
    <row r="650" spans="45:45" ht="15.75" customHeight="1">
      <c r="AS650" s="124"/>
    </row>
    <row r="651" spans="45:45" ht="15.75" customHeight="1">
      <c r="AS651" s="124"/>
    </row>
    <row r="652" spans="45:45" ht="15.75" customHeight="1">
      <c r="AS652" s="124"/>
    </row>
    <row r="653" spans="45:45" ht="15.75" customHeight="1">
      <c r="AS653" s="124"/>
    </row>
    <row r="654" spans="45:45" ht="15.75" customHeight="1">
      <c r="AS654" s="124"/>
    </row>
    <row r="655" spans="45:45" ht="15.75" customHeight="1">
      <c r="AS655" s="124"/>
    </row>
    <row r="656" spans="45:45" ht="15.75" customHeight="1">
      <c r="AS656" s="124"/>
    </row>
    <row r="657" spans="45:45" ht="15.75" customHeight="1">
      <c r="AS657" s="124"/>
    </row>
    <row r="658" spans="45:45" ht="15.75" customHeight="1">
      <c r="AS658" s="124"/>
    </row>
    <row r="659" spans="45:45" ht="15.75" customHeight="1">
      <c r="AS659" s="124"/>
    </row>
    <row r="660" spans="45:45" ht="15.75" customHeight="1">
      <c r="AS660" s="124"/>
    </row>
    <row r="661" spans="45:45" ht="15.75" customHeight="1">
      <c r="AS661" s="124"/>
    </row>
    <row r="662" spans="45:45" ht="15.75" customHeight="1">
      <c r="AS662" s="124"/>
    </row>
    <row r="663" spans="45:45" ht="15.75" customHeight="1">
      <c r="AS663" s="124"/>
    </row>
    <row r="664" spans="45:45" ht="15.75" customHeight="1">
      <c r="AS664" s="124"/>
    </row>
    <row r="665" spans="45:45" ht="15.75" customHeight="1">
      <c r="AS665" s="124"/>
    </row>
    <row r="666" spans="45:45" ht="15.75" customHeight="1">
      <c r="AS666" s="124"/>
    </row>
    <row r="667" spans="45:45" ht="15.75" customHeight="1">
      <c r="AS667" s="124"/>
    </row>
    <row r="668" spans="45:45" ht="15.75" customHeight="1">
      <c r="AS668" s="124"/>
    </row>
    <row r="669" spans="45:45" ht="15.75" customHeight="1">
      <c r="AS669" s="124"/>
    </row>
    <row r="670" spans="45:45" ht="15.75" customHeight="1">
      <c r="AS670" s="124"/>
    </row>
    <row r="671" spans="45:45" ht="15.75" customHeight="1">
      <c r="AS671" s="124"/>
    </row>
    <row r="672" spans="45:45" ht="15.75" customHeight="1">
      <c r="AS672" s="124"/>
    </row>
    <row r="673" spans="45:45" ht="15.75" customHeight="1">
      <c r="AS673" s="124"/>
    </row>
    <row r="674" spans="45:45" ht="15.75" customHeight="1">
      <c r="AS674" s="124"/>
    </row>
    <row r="675" spans="45:45" ht="15.75" customHeight="1">
      <c r="AS675" s="124"/>
    </row>
    <row r="676" spans="45:45" ht="15.75" customHeight="1">
      <c r="AS676" s="124"/>
    </row>
    <row r="677" spans="45:45" ht="15.75" customHeight="1">
      <c r="AS677" s="124"/>
    </row>
    <row r="678" spans="45:45" ht="15.75" customHeight="1">
      <c r="AS678" s="124"/>
    </row>
    <row r="679" spans="45:45" ht="15.75" customHeight="1">
      <c r="AS679" s="124"/>
    </row>
    <row r="680" spans="45:45" ht="15.75" customHeight="1">
      <c r="AS680" s="124"/>
    </row>
    <row r="681" spans="45:45" ht="15.75" customHeight="1">
      <c r="AS681" s="124"/>
    </row>
    <row r="682" spans="45:45" ht="15.75" customHeight="1">
      <c r="AS682" s="124"/>
    </row>
    <row r="683" spans="45:45" ht="15.75" customHeight="1">
      <c r="AS683" s="124"/>
    </row>
    <row r="684" spans="45:45" ht="15.75" customHeight="1">
      <c r="AS684" s="124"/>
    </row>
    <row r="685" spans="45:45" ht="15.75" customHeight="1">
      <c r="AS685" s="124"/>
    </row>
    <row r="686" spans="45:45" ht="15.75" customHeight="1">
      <c r="AS686" s="124"/>
    </row>
    <row r="687" spans="45:45" ht="15.75" customHeight="1">
      <c r="AS687" s="124"/>
    </row>
    <row r="688" spans="45:45" ht="15.75" customHeight="1">
      <c r="AS688" s="124"/>
    </row>
    <row r="689" spans="45:45" ht="15.75" customHeight="1">
      <c r="AS689" s="124"/>
    </row>
    <row r="690" spans="45:45" ht="15.75" customHeight="1">
      <c r="AS690" s="124"/>
    </row>
    <row r="691" spans="45:45" ht="15.75" customHeight="1">
      <c r="AS691" s="124"/>
    </row>
    <row r="692" spans="45:45" ht="15.75" customHeight="1">
      <c r="AS692" s="124"/>
    </row>
    <row r="693" spans="45:45" ht="15.75" customHeight="1">
      <c r="AS693" s="124"/>
    </row>
    <row r="694" spans="45:45" ht="15.75" customHeight="1">
      <c r="AS694" s="124"/>
    </row>
    <row r="695" spans="45:45" ht="15.75" customHeight="1">
      <c r="AS695" s="124"/>
    </row>
    <row r="696" spans="45:45" ht="15.75" customHeight="1">
      <c r="AS696" s="124"/>
    </row>
    <row r="697" spans="45:45" ht="15.75" customHeight="1">
      <c r="AS697" s="124"/>
    </row>
    <row r="698" spans="45:45" ht="15.75" customHeight="1">
      <c r="AS698" s="124"/>
    </row>
    <row r="699" spans="45:45" ht="15.75" customHeight="1">
      <c r="AS699" s="124"/>
    </row>
    <row r="700" spans="45:45" ht="15.75" customHeight="1">
      <c r="AS700" s="124"/>
    </row>
    <row r="701" spans="45:45" ht="15.75" customHeight="1">
      <c r="AS701" s="124"/>
    </row>
    <row r="702" spans="45:45" ht="15.75" customHeight="1">
      <c r="AS702" s="124"/>
    </row>
    <row r="703" spans="45:45" ht="15.75" customHeight="1">
      <c r="AS703" s="124"/>
    </row>
    <row r="704" spans="45:45" ht="15.75" customHeight="1">
      <c r="AS704" s="124"/>
    </row>
    <row r="705" spans="45:45" ht="15.75" customHeight="1">
      <c r="AS705" s="124"/>
    </row>
    <row r="706" spans="45:45" ht="15.75" customHeight="1">
      <c r="AS706" s="124"/>
    </row>
    <row r="707" spans="45:45" ht="15.75" customHeight="1">
      <c r="AS707" s="124"/>
    </row>
    <row r="708" spans="45:45" ht="15.75" customHeight="1">
      <c r="AS708" s="124"/>
    </row>
    <row r="709" spans="45:45" ht="15.75" customHeight="1">
      <c r="AS709" s="124"/>
    </row>
    <row r="710" spans="45:45" ht="15.75" customHeight="1">
      <c r="AS710" s="124"/>
    </row>
    <row r="711" spans="45:45" ht="15.75" customHeight="1">
      <c r="AS711" s="124"/>
    </row>
    <row r="712" spans="45:45" ht="15.75" customHeight="1">
      <c r="AS712" s="124"/>
    </row>
    <row r="713" spans="45:45" ht="15.75" customHeight="1">
      <c r="AS713" s="124"/>
    </row>
    <row r="714" spans="45:45" ht="15.75" customHeight="1">
      <c r="AS714" s="124"/>
    </row>
    <row r="715" spans="45:45" ht="15.75" customHeight="1">
      <c r="AS715" s="124"/>
    </row>
    <row r="716" spans="45:45" ht="15.75" customHeight="1">
      <c r="AS716" s="124"/>
    </row>
    <row r="717" spans="45:45" ht="15.75" customHeight="1">
      <c r="AS717" s="124"/>
    </row>
    <row r="718" spans="45:45" ht="15.75" customHeight="1">
      <c r="AS718" s="124"/>
    </row>
    <row r="719" spans="45:45" ht="15.75" customHeight="1">
      <c r="AS719" s="124"/>
    </row>
    <row r="720" spans="45:45" ht="15.75" customHeight="1">
      <c r="AS720" s="124"/>
    </row>
    <row r="721" spans="45:45" ht="15.75" customHeight="1">
      <c r="AS721" s="124"/>
    </row>
    <row r="722" spans="45:45" ht="15.75" customHeight="1">
      <c r="AS722" s="124"/>
    </row>
    <row r="723" spans="45:45" ht="15.75" customHeight="1">
      <c r="AS723" s="124"/>
    </row>
    <row r="724" spans="45:45" ht="15.75" customHeight="1">
      <c r="AS724" s="124"/>
    </row>
    <row r="725" spans="45:45" ht="15.75" customHeight="1">
      <c r="AS725" s="124"/>
    </row>
    <row r="726" spans="45:45" ht="15.75" customHeight="1">
      <c r="AS726" s="124"/>
    </row>
    <row r="727" spans="45:45" ht="15.75" customHeight="1">
      <c r="AS727" s="124"/>
    </row>
    <row r="728" spans="45:45" ht="15.75" customHeight="1">
      <c r="AS728" s="124"/>
    </row>
    <row r="729" spans="45:45" ht="15.75" customHeight="1">
      <c r="AS729" s="124"/>
    </row>
    <row r="730" spans="45:45" ht="15.75" customHeight="1">
      <c r="AS730" s="124"/>
    </row>
    <row r="731" spans="45:45" ht="15.75" customHeight="1">
      <c r="AS731" s="124"/>
    </row>
    <row r="732" spans="45:45" ht="15.75" customHeight="1">
      <c r="AS732" s="124"/>
    </row>
    <row r="733" spans="45:45" ht="15.75" customHeight="1">
      <c r="AS733" s="124"/>
    </row>
    <row r="734" spans="45:45" ht="15.75" customHeight="1">
      <c r="AS734" s="124"/>
    </row>
    <row r="735" spans="45:45" ht="15.75" customHeight="1">
      <c r="AS735" s="124"/>
    </row>
    <row r="736" spans="45:45" ht="15.75" customHeight="1">
      <c r="AS736" s="124"/>
    </row>
    <row r="737" spans="45:45" ht="15.75" customHeight="1">
      <c r="AS737" s="124"/>
    </row>
    <row r="738" spans="45:45" ht="15.75" customHeight="1">
      <c r="AS738" s="124"/>
    </row>
    <row r="739" spans="45:45" ht="15.75" customHeight="1">
      <c r="AS739" s="124"/>
    </row>
    <row r="740" spans="45:45" ht="15.75" customHeight="1">
      <c r="AS740" s="124"/>
    </row>
    <row r="741" spans="45:45" ht="15.75" customHeight="1">
      <c r="AS741" s="124"/>
    </row>
    <row r="742" spans="45:45" ht="15.75" customHeight="1">
      <c r="AS742" s="124"/>
    </row>
    <row r="743" spans="45:45" ht="15.75" customHeight="1">
      <c r="AS743" s="124"/>
    </row>
    <row r="744" spans="45:45" ht="15.75" customHeight="1">
      <c r="AS744" s="124"/>
    </row>
    <row r="745" spans="45:45" ht="15.75" customHeight="1">
      <c r="AS745" s="124"/>
    </row>
    <row r="746" spans="45:45" ht="15.75" customHeight="1">
      <c r="AS746" s="124"/>
    </row>
    <row r="747" spans="45:45" ht="15.75" customHeight="1">
      <c r="AS747" s="124"/>
    </row>
    <row r="748" spans="45:45" ht="15.75" customHeight="1">
      <c r="AS748" s="124"/>
    </row>
    <row r="749" spans="45:45" ht="15.75" customHeight="1">
      <c r="AS749" s="124"/>
    </row>
    <row r="750" spans="45:45" ht="15.75" customHeight="1">
      <c r="AS750" s="124"/>
    </row>
    <row r="751" spans="45:45" ht="15.75" customHeight="1">
      <c r="AS751" s="124"/>
    </row>
    <row r="752" spans="45:45" ht="15.75" customHeight="1">
      <c r="AS752" s="124"/>
    </row>
    <row r="753" spans="45:45" ht="15.75" customHeight="1">
      <c r="AS753" s="124"/>
    </row>
    <row r="754" spans="45:45" ht="15.75" customHeight="1">
      <c r="AS754" s="124"/>
    </row>
    <row r="755" spans="45:45" ht="15.75" customHeight="1">
      <c r="AS755" s="124"/>
    </row>
    <row r="756" spans="45:45" ht="15.75" customHeight="1">
      <c r="AS756" s="124"/>
    </row>
    <row r="757" spans="45:45" ht="15.75" customHeight="1">
      <c r="AS757" s="124"/>
    </row>
    <row r="758" spans="45:45" ht="15.75" customHeight="1">
      <c r="AS758" s="124"/>
    </row>
    <row r="759" spans="45:45" ht="15.75" customHeight="1">
      <c r="AS759" s="124"/>
    </row>
    <row r="760" spans="45:45" ht="15.75" customHeight="1">
      <c r="AS760" s="124"/>
    </row>
    <row r="761" spans="45:45" ht="15.75" customHeight="1">
      <c r="AS761" s="124"/>
    </row>
    <row r="762" spans="45:45" ht="15.75" customHeight="1">
      <c r="AS762" s="124"/>
    </row>
    <row r="763" spans="45:45" ht="15.75" customHeight="1">
      <c r="AS763" s="124"/>
    </row>
    <row r="764" spans="45:45" ht="15.75" customHeight="1">
      <c r="AS764" s="124"/>
    </row>
    <row r="765" spans="45:45" ht="15.75" customHeight="1">
      <c r="AS765" s="124"/>
    </row>
    <row r="766" spans="45:45" ht="15.75" customHeight="1">
      <c r="AS766" s="124"/>
    </row>
    <row r="767" spans="45:45" ht="15.75" customHeight="1">
      <c r="AS767" s="124"/>
    </row>
    <row r="768" spans="45:45" ht="15.75" customHeight="1">
      <c r="AS768" s="124"/>
    </row>
    <row r="769" spans="45:45" ht="15.75" customHeight="1">
      <c r="AS769" s="124"/>
    </row>
    <row r="770" spans="45:45" ht="15.75" customHeight="1">
      <c r="AS770" s="124"/>
    </row>
    <row r="771" spans="45:45" ht="15.75" customHeight="1">
      <c r="AS771" s="124"/>
    </row>
    <row r="772" spans="45:45" ht="15.75" customHeight="1">
      <c r="AS772" s="124"/>
    </row>
    <row r="773" spans="45:45" ht="15.75" customHeight="1">
      <c r="AS773" s="124"/>
    </row>
    <row r="774" spans="45:45" ht="15.75" customHeight="1">
      <c r="AS774" s="124"/>
    </row>
    <row r="775" spans="45:45" ht="15.75" customHeight="1">
      <c r="AS775" s="124"/>
    </row>
    <row r="776" spans="45:45" ht="15.75" customHeight="1">
      <c r="AS776" s="124"/>
    </row>
    <row r="777" spans="45:45" ht="15.75" customHeight="1">
      <c r="AS777" s="124"/>
    </row>
    <row r="778" spans="45:45" ht="15.75" customHeight="1">
      <c r="AS778" s="124"/>
    </row>
    <row r="779" spans="45:45" ht="15.75" customHeight="1">
      <c r="AS779" s="124"/>
    </row>
    <row r="780" spans="45:45" ht="15.75" customHeight="1">
      <c r="AS780" s="124"/>
    </row>
    <row r="781" spans="45:45" ht="15.75" customHeight="1">
      <c r="AS781" s="124"/>
    </row>
    <row r="782" spans="45:45" ht="15.75" customHeight="1">
      <c r="AS782" s="124"/>
    </row>
    <row r="783" spans="45:45" ht="15.75" customHeight="1">
      <c r="AS783" s="124"/>
    </row>
    <row r="784" spans="45:45" ht="15.75" customHeight="1">
      <c r="AS784" s="124"/>
    </row>
    <row r="785" spans="45:45" ht="15.75" customHeight="1">
      <c r="AS785" s="124"/>
    </row>
    <row r="786" spans="45:45" ht="15.75" customHeight="1">
      <c r="AS786" s="124"/>
    </row>
    <row r="787" spans="45:45" ht="15.75" customHeight="1">
      <c r="AS787" s="124"/>
    </row>
    <row r="788" spans="45:45" ht="15.75" customHeight="1">
      <c r="AS788" s="124"/>
    </row>
    <row r="789" spans="45:45" ht="15.75" customHeight="1">
      <c r="AS789" s="124"/>
    </row>
    <row r="790" spans="45:45" ht="15.75" customHeight="1">
      <c r="AS790" s="124"/>
    </row>
    <row r="791" spans="45:45" ht="15.75" customHeight="1">
      <c r="AS791" s="124"/>
    </row>
    <row r="792" spans="45:45" ht="15.75" customHeight="1">
      <c r="AS792" s="124"/>
    </row>
    <row r="793" spans="45:45" ht="15.75" customHeight="1">
      <c r="AS793" s="124"/>
    </row>
    <row r="794" spans="45:45" ht="15.75" customHeight="1">
      <c r="AS794" s="124"/>
    </row>
    <row r="795" spans="45:45" ht="15.75" customHeight="1">
      <c r="AS795" s="124"/>
    </row>
    <row r="796" spans="45:45" ht="15.75" customHeight="1">
      <c r="AS796" s="124"/>
    </row>
    <row r="797" spans="45:45" ht="15.75" customHeight="1">
      <c r="AS797" s="124"/>
    </row>
    <row r="798" spans="45:45" ht="15.75" customHeight="1">
      <c r="AS798" s="124"/>
    </row>
    <row r="799" spans="45:45" ht="15.75" customHeight="1">
      <c r="AS799" s="124"/>
    </row>
    <row r="800" spans="45:45" ht="15.75" customHeight="1">
      <c r="AS800" s="124"/>
    </row>
    <row r="801" spans="45:45" ht="15.75" customHeight="1">
      <c r="AS801" s="124"/>
    </row>
    <row r="802" spans="45:45" ht="15.75" customHeight="1">
      <c r="AS802" s="124"/>
    </row>
    <row r="803" spans="45:45" ht="15.75" customHeight="1">
      <c r="AS803" s="124"/>
    </row>
    <row r="804" spans="45:45" ht="15.75" customHeight="1">
      <c r="AS804" s="124"/>
    </row>
    <row r="805" spans="45:45" ht="15.75" customHeight="1">
      <c r="AS805" s="124"/>
    </row>
    <row r="806" spans="45:45" ht="15.75" customHeight="1">
      <c r="AS806" s="124"/>
    </row>
    <row r="807" spans="45:45" ht="15.75" customHeight="1">
      <c r="AS807" s="124"/>
    </row>
    <row r="808" spans="45:45" ht="15.75" customHeight="1">
      <c r="AS808" s="124"/>
    </row>
    <row r="809" spans="45:45" ht="15.75" customHeight="1">
      <c r="AS809" s="124"/>
    </row>
    <row r="810" spans="45:45" ht="15.75" customHeight="1">
      <c r="AS810" s="124"/>
    </row>
    <row r="811" spans="45:45" ht="15.75" customHeight="1">
      <c r="AS811" s="124"/>
    </row>
    <row r="812" spans="45:45" ht="15.75" customHeight="1">
      <c r="AS812" s="124"/>
    </row>
    <row r="813" spans="45:45" ht="15.75" customHeight="1">
      <c r="AS813" s="124"/>
    </row>
    <row r="814" spans="45:45" ht="15.75" customHeight="1">
      <c r="AS814" s="124"/>
    </row>
    <row r="815" spans="45:45" ht="15.75" customHeight="1">
      <c r="AS815" s="124"/>
    </row>
    <row r="816" spans="45:45" ht="15.75" customHeight="1">
      <c r="AS816" s="124"/>
    </row>
    <row r="817" spans="45:45" ht="15.75" customHeight="1">
      <c r="AS817" s="124"/>
    </row>
    <row r="818" spans="45:45" ht="15.75" customHeight="1">
      <c r="AS818" s="124"/>
    </row>
    <row r="819" spans="45:45" ht="15.75" customHeight="1">
      <c r="AS819" s="124"/>
    </row>
    <row r="820" spans="45:45" ht="15.75" customHeight="1">
      <c r="AS820" s="124"/>
    </row>
    <row r="821" spans="45:45" ht="15.75" customHeight="1">
      <c r="AS821" s="124"/>
    </row>
    <row r="822" spans="45:45" ht="15.75" customHeight="1">
      <c r="AS822" s="124"/>
    </row>
    <row r="823" spans="45:45" ht="15.75" customHeight="1">
      <c r="AS823" s="124"/>
    </row>
    <row r="824" spans="45:45" ht="15.75" customHeight="1">
      <c r="AS824" s="124"/>
    </row>
    <row r="825" spans="45:45" ht="15.75" customHeight="1">
      <c r="AS825" s="124"/>
    </row>
    <row r="826" spans="45:45" ht="15.75" customHeight="1">
      <c r="AS826" s="124"/>
    </row>
    <row r="827" spans="45:45" ht="15.75" customHeight="1">
      <c r="AS827" s="124"/>
    </row>
    <row r="828" spans="45:45" ht="15.75" customHeight="1">
      <c r="AS828" s="124"/>
    </row>
    <row r="829" spans="45:45" ht="15.75" customHeight="1">
      <c r="AS829" s="124"/>
    </row>
    <row r="830" spans="45:45" ht="15.75" customHeight="1">
      <c r="AS830" s="124"/>
    </row>
    <row r="831" spans="45:45" ht="15.75" customHeight="1">
      <c r="AS831" s="124"/>
    </row>
    <row r="832" spans="45:45" ht="15.75" customHeight="1">
      <c r="AS832" s="124"/>
    </row>
    <row r="833" spans="45:45" ht="15.75" customHeight="1">
      <c r="AS833" s="124"/>
    </row>
    <row r="834" spans="45:45" ht="15.75" customHeight="1">
      <c r="AS834" s="124"/>
    </row>
    <row r="835" spans="45:45" ht="15.75" customHeight="1">
      <c r="AS835" s="124"/>
    </row>
    <row r="836" spans="45:45" ht="15.75" customHeight="1">
      <c r="AS836" s="124"/>
    </row>
    <row r="837" spans="45:45" ht="15.75" customHeight="1">
      <c r="AS837" s="124"/>
    </row>
    <row r="838" spans="45:45" ht="15.75" customHeight="1">
      <c r="AS838" s="124"/>
    </row>
    <row r="839" spans="45:45" ht="15.75" customHeight="1">
      <c r="AS839" s="124"/>
    </row>
    <row r="840" spans="45:45" ht="15.75" customHeight="1">
      <c r="AS840" s="124"/>
    </row>
    <row r="841" spans="45:45" ht="15.75" customHeight="1">
      <c r="AS841" s="124"/>
    </row>
    <row r="842" spans="45:45" ht="15.75" customHeight="1">
      <c r="AS842" s="124"/>
    </row>
    <row r="843" spans="45:45" ht="15.75" customHeight="1">
      <c r="AS843" s="124"/>
    </row>
    <row r="844" spans="45:45" ht="15.75" customHeight="1">
      <c r="AS844" s="124"/>
    </row>
    <row r="845" spans="45:45" ht="15.75" customHeight="1">
      <c r="AS845" s="124"/>
    </row>
    <row r="846" spans="45:45" ht="15.75" customHeight="1">
      <c r="AS846" s="124"/>
    </row>
    <row r="847" spans="45:45" ht="15.75" customHeight="1">
      <c r="AS847" s="124"/>
    </row>
    <row r="848" spans="45:45" ht="15.75" customHeight="1">
      <c r="AS848" s="124"/>
    </row>
    <row r="849" spans="45:45" ht="15.75" customHeight="1">
      <c r="AS849" s="124"/>
    </row>
    <row r="850" spans="45:45" ht="15.75" customHeight="1">
      <c r="AS850" s="124"/>
    </row>
    <row r="851" spans="45:45" ht="15.75" customHeight="1">
      <c r="AS851" s="124"/>
    </row>
    <row r="852" spans="45:45" ht="15.75" customHeight="1">
      <c r="AS852" s="124"/>
    </row>
    <row r="853" spans="45:45" ht="15.75" customHeight="1">
      <c r="AS853" s="124"/>
    </row>
    <row r="854" spans="45:45" ht="15.75" customHeight="1">
      <c r="AS854" s="124"/>
    </row>
    <row r="855" spans="45:45" ht="15.75" customHeight="1">
      <c r="AS855" s="124"/>
    </row>
    <row r="856" spans="45:45" ht="15.75" customHeight="1">
      <c r="AS856" s="124"/>
    </row>
    <row r="857" spans="45:45" ht="15.75" customHeight="1">
      <c r="AS857" s="124"/>
    </row>
    <row r="858" spans="45:45" ht="15.75" customHeight="1">
      <c r="AS858" s="124"/>
    </row>
    <row r="859" spans="45:45" ht="15.75" customHeight="1">
      <c r="AS859" s="124"/>
    </row>
    <row r="860" spans="45:45" ht="15.75" customHeight="1">
      <c r="AS860" s="124"/>
    </row>
    <row r="861" spans="45:45" ht="15.75" customHeight="1">
      <c r="AS861" s="124"/>
    </row>
    <row r="862" spans="45:45" ht="15.75" customHeight="1">
      <c r="AS862" s="124"/>
    </row>
    <row r="863" spans="45:45" ht="15.75" customHeight="1">
      <c r="AS863" s="124"/>
    </row>
    <row r="864" spans="45:45" ht="15.75" customHeight="1">
      <c r="AS864" s="124"/>
    </row>
    <row r="865" spans="45:45" ht="15.75" customHeight="1">
      <c r="AS865" s="124"/>
    </row>
    <row r="866" spans="45:45" ht="15.75" customHeight="1">
      <c r="AS866" s="124"/>
    </row>
    <row r="867" spans="45:45" ht="15.75" customHeight="1">
      <c r="AS867" s="124"/>
    </row>
    <row r="868" spans="45:45" ht="15.75" customHeight="1">
      <c r="AS868" s="124"/>
    </row>
    <row r="869" spans="45:45" ht="15.75" customHeight="1">
      <c r="AS869" s="124"/>
    </row>
    <row r="870" spans="45:45" ht="15.75" customHeight="1">
      <c r="AS870" s="124"/>
    </row>
    <row r="871" spans="45:45" ht="15.75" customHeight="1">
      <c r="AS871" s="124"/>
    </row>
    <row r="872" spans="45:45" ht="15.75" customHeight="1">
      <c r="AS872" s="124"/>
    </row>
    <row r="873" spans="45:45" ht="15.75" customHeight="1">
      <c r="AS873" s="124"/>
    </row>
    <row r="874" spans="45:45" ht="15.75" customHeight="1">
      <c r="AS874" s="124"/>
    </row>
    <row r="875" spans="45:45" ht="15.75" customHeight="1">
      <c r="AS875" s="124"/>
    </row>
    <row r="876" spans="45:45" ht="15.75" customHeight="1">
      <c r="AS876" s="124"/>
    </row>
    <row r="877" spans="45:45" ht="15.75" customHeight="1">
      <c r="AS877" s="124"/>
    </row>
    <row r="878" spans="45:45" ht="15.75" customHeight="1">
      <c r="AS878" s="124"/>
    </row>
    <row r="879" spans="45:45" ht="15.75" customHeight="1">
      <c r="AS879" s="124"/>
    </row>
    <row r="880" spans="45:45" ht="15.75" customHeight="1">
      <c r="AS880" s="124"/>
    </row>
    <row r="881" spans="45:45" ht="15.75" customHeight="1">
      <c r="AS881" s="124"/>
    </row>
    <row r="882" spans="45:45" ht="15.75" customHeight="1">
      <c r="AS882" s="124"/>
    </row>
    <row r="883" spans="45:45" ht="15.75" customHeight="1">
      <c r="AS883" s="124"/>
    </row>
    <row r="884" spans="45:45" ht="15.75" customHeight="1">
      <c r="AS884" s="124"/>
    </row>
    <row r="885" spans="45:45" ht="15.75" customHeight="1">
      <c r="AS885" s="124"/>
    </row>
    <row r="886" spans="45:45" ht="15.75" customHeight="1">
      <c r="AS886" s="124"/>
    </row>
    <row r="887" spans="45:45" ht="15.75" customHeight="1">
      <c r="AS887" s="124"/>
    </row>
    <row r="888" spans="45:45" ht="15.75" customHeight="1">
      <c r="AS888" s="124"/>
    </row>
    <row r="889" spans="45:45" ht="15.75" customHeight="1">
      <c r="AS889" s="124"/>
    </row>
    <row r="890" spans="45:45" ht="15.75" customHeight="1">
      <c r="AS890" s="124"/>
    </row>
    <row r="891" spans="45:45" ht="15.75" customHeight="1">
      <c r="AS891" s="124"/>
    </row>
    <row r="892" spans="45:45" ht="15.75" customHeight="1">
      <c r="AS892" s="124"/>
    </row>
    <row r="893" spans="45:45" ht="15.75" customHeight="1">
      <c r="AS893" s="124"/>
    </row>
    <row r="894" spans="45:45" ht="15.75" customHeight="1">
      <c r="AS894" s="124"/>
    </row>
    <row r="895" spans="45:45" ht="15.75" customHeight="1">
      <c r="AS895" s="124"/>
    </row>
    <row r="896" spans="45:45" ht="15.75" customHeight="1">
      <c r="AS896" s="124"/>
    </row>
    <row r="897" spans="45:45" ht="15.75" customHeight="1">
      <c r="AS897" s="124"/>
    </row>
    <row r="898" spans="45:45" ht="15.75" customHeight="1">
      <c r="AS898" s="124"/>
    </row>
    <row r="899" spans="45:45" ht="15.75" customHeight="1">
      <c r="AS899" s="124"/>
    </row>
    <row r="900" spans="45:45" ht="15.75" customHeight="1">
      <c r="AS900" s="124"/>
    </row>
    <row r="901" spans="45:45" ht="15.75" customHeight="1">
      <c r="AS901" s="124"/>
    </row>
    <row r="902" spans="45:45" ht="15.75" customHeight="1">
      <c r="AS902" s="124"/>
    </row>
    <row r="903" spans="45:45" ht="15.75" customHeight="1">
      <c r="AS903" s="124"/>
    </row>
    <row r="904" spans="45:45" ht="15.75" customHeight="1">
      <c r="AS904" s="124"/>
    </row>
    <row r="905" spans="45:45" ht="15.75" customHeight="1">
      <c r="AS905" s="124"/>
    </row>
    <row r="906" spans="45:45" ht="15.75" customHeight="1">
      <c r="AS906" s="124"/>
    </row>
    <row r="907" spans="45:45" ht="15.75" customHeight="1">
      <c r="AS907" s="124"/>
    </row>
    <row r="908" spans="45:45" ht="15.75" customHeight="1">
      <c r="AS908" s="124"/>
    </row>
    <row r="909" spans="45:45" ht="15.75" customHeight="1">
      <c r="AS909" s="124"/>
    </row>
    <row r="910" spans="45:45" ht="15.75" customHeight="1">
      <c r="AS910" s="124"/>
    </row>
    <row r="911" spans="45:45" ht="15.75" customHeight="1">
      <c r="AS911" s="124"/>
    </row>
    <row r="912" spans="45:45" ht="15.75" customHeight="1">
      <c r="AS912" s="124"/>
    </row>
    <row r="913" spans="45:45" ht="15.75" customHeight="1">
      <c r="AS913" s="124"/>
    </row>
    <row r="914" spans="45:45" ht="15.75" customHeight="1">
      <c r="AS914" s="124"/>
    </row>
    <row r="915" spans="45:45" ht="15.75" customHeight="1">
      <c r="AS915" s="124"/>
    </row>
    <row r="916" spans="45:45" ht="15.75" customHeight="1">
      <c r="AS916" s="124"/>
    </row>
    <row r="917" spans="45:45" ht="15.75" customHeight="1">
      <c r="AS917" s="124"/>
    </row>
    <row r="918" spans="45:45" ht="15.75" customHeight="1">
      <c r="AS918" s="124"/>
    </row>
    <row r="919" spans="45:45" ht="15.75" customHeight="1">
      <c r="AS919" s="124"/>
    </row>
    <row r="920" spans="45:45" ht="15.75" customHeight="1">
      <c r="AS920" s="124"/>
    </row>
    <row r="921" spans="45:45" ht="15.75" customHeight="1">
      <c r="AS921" s="124"/>
    </row>
    <row r="922" spans="45:45" ht="15.75" customHeight="1">
      <c r="AS922" s="124"/>
    </row>
    <row r="923" spans="45:45" ht="15.75" customHeight="1">
      <c r="AS923" s="124"/>
    </row>
    <row r="924" spans="45:45" ht="15.75" customHeight="1">
      <c r="AS924" s="124"/>
    </row>
    <row r="925" spans="45:45" ht="15.75" customHeight="1">
      <c r="AS925" s="124"/>
    </row>
    <row r="926" spans="45:45" ht="15.75" customHeight="1">
      <c r="AS926" s="124"/>
    </row>
    <row r="927" spans="45:45" ht="15.75" customHeight="1">
      <c r="AS927" s="124"/>
    </row>
    <row r="928" spans="45:45" ht="15.75" customHeight="1">
      <c r="AS928" s="124"/>
    </row>
    <row r="929" spans="45:45" ht="15.75" customHeight="1">
      <c r="AS929" s="124"/>
    </row>
    <row r="930" spans="45:45" ht="15.75" customHeight="1">
      <c r="AS930" s="124"/>
    </row>
    <row r="931" spans="45:45" ht="15.75" customHeight="1">
      <c r="AS931" s="124"/>
    </row>
    <row r="932" spans="45:45" ht="15.75" customHeight="1">
      <c r="AS932" s="124"/>
    </row>
    <row r="933" spans="45:45" ht="15.75" customHeight="1">
      <c r="AS933" s="124"/>
    </row>
    <row r="934" spans="45:45" ht="15.75" customHeight="1">
      <c r="AS934" s="124"/>
    </row>
    <row r="935" spans="45:45" ht="15.75" customHeight="1">
      <c r="AS935" s="124"/>
    </row>
    <row r="936" spans="45:45" ht="15.75" customHeight="1">
      <c r="AS936" s="124"/>
    </row>
    <row r="937" spans="45:45" ht="15.75" customHeight="1">
      <c r="AS937" s="124"/>
    </row>
    <row r="938" spans="45:45" ht="15.75" customHeight="1">
      <c r="AS938" s="124"/>
    </row>
    <row r="939" spans="45:45" ht="15.75" customHeight="1">
      <c r="AS939" s="124"/>
    </row>
    <row r="940" spans="45:45" ht="15.75" customHeight="1">
      <c r="AS940" s="124"/>
    </row>
    <row r="941" spans="45:45" ht="15.75" customHeight="1">
      <c r="AS941" s="124"/>
    </row>
    <row r="942" spans="45:45" ht="15.75" customHeight="1">
      <c r="AS942" s="124"/>
    </row>
    <row r="943" spans="45:45" ht="15.75" customHeight="1">
      <c r="AS943" s="124"/>
    </row>
    <row r="944" spans="45:45" ht="15.75" customHeight="1">
      <c r="AS944" s="124"/>
    </row>
    <row r="945" spans="45:45" ht="15.75" customHeight="1">
      <c r="AS945" s="124"/>
    </row>
    <row r="946" spans="45:45" ht="15.75" customHeight="1">
      <c r="AS946" s="124"/>
    </row>
    <row r="947" spans="45:45" ht="15.75" customHeight="1">
      <c r="AS947" s="124"/>
    </row>
    <row r="948" spans="45:45" ht="15.75" customHeight="1">
      <c r="AS948" s="124"/>
    </row>
    <row r="949" spans="45:45" ht="15.75" customHeight="1">
      <c r="AS949" s="124"/>
    </row>
    <row r="950" spans="45:45" ht="15.75" customHeight="1">
      <c r="AS950" s="124"/>
    </row>
    <row r="951" spans="45:45" ht="15.75" customHeight="1">
      <c r="AS951" s="124"/>
    </row>
    <row r="952" spans="45:45" ht="15.75" customHeight="1">
      <c r="AS952" s="124"/>
    </row>
    <row r="953" spans="45:45" ht="15.75" customHeight="1">
      <c r="AS953" s="124"/>
    </row>
    <row r="954" spans="45:45" ht="15.75" customHeight="1">
      <c r="AS954" s="124"/>
    </row>
    <row r="955" spans="45:45" ht="15.75" customHeight="1">
      <c r="AS955" s="124"/>
    </row>
    <row r="956" spans="45:45" ht="15.75" customHeight="1">
      <c r="AS956" s="124"/>
    </row>
    <row r="957" spans="45:45" ht="15.75" customHeight="1">
      <c r="AS957" s="124"/>
    </row>
    <row r="958" spans="45:45" ht="15.75" customHeight="1">
      <c r="AS958" s="124"/>
    </row>
    <row r="959" spans="45:45" ht="15.75" customHeight="1">
      <c r="AS959" s="124"/>
    </row>
    <row r="960" spans="45:45" ht="15.75" customHeight="1">
      <c r="AS960" s="124"/>
    </row>
    <row r="961" spans="45:45" ht="15.75" customHeight="1">
      <c r="AS961" s="124"/>
    </row>
    <row r="962" spans="45:45" ht="15.75" customHeight="1">
      <c r="AS962" s="124"/>
    </row>
    <row r="963" spans="45:45" ht="15.75" customHeight="1">
      <c r="AS963" s="124"/>
    </row>
    <row r="964" spans="45:45" ht="15.75" customHeight="1">
      <c r="AS964" s="124"/>
    </row>
    <row r="965" spans="45:45" ht="15.75" customHeight="1">
      <c r="AS965" s="124"/>
    </row>
    <row r="966" spans="45:45" ht="15.75" customHeight="1">
      <c r="AS966" s="124"/>
    </row>
    <row r="967" spans="45:45" ht="15.75" customHeight="1">
      <c r="AS967" s="124"/>
    </row>
    <row r="968" spans="45:45" ht="15.75" customHeight="1">
      <c r="AS968" s="124"/>
    </row>
    <row r="969" spans="45:45" ht="15.75" customHeight="1">
      <c r="AS969" s="124"/>
    </row>
    <row r="970" spans="45:45" ht="15.75" customHeight="1">
      <c r="AS970" s="124"/>
    </row>
    <row r="971" spans="45:45" ht="15.75" customHeight="1">
      <c r="AS971" s="124"/>
    </row>
    <row r="972" spans="45:45" ht="15.75" customHeight="1">
      <c r="AS972" s="124"/>
    </row>
    <row r="973" spans="45:45" ht="15.75" customHeight="1">
      <c r="AS973" s="124"/>
    </row>
    <row r="974" spans="45:45" ht="15.75" customHeight="1">
      <c r="AS974" s="124"/>
    </row>
    <row r="975" spans="45:45" ht="15.75" customHeight="1">
      <c r="AS975" s="124"/>
    </row>
    <row r="976" spans="45:45" ht="15.75" customHeight="1">
      <c r="AS976" s="124"/>
    </row>
    <row r="977" spans="45:45" ht="15.75" customHeight="1">
      <c r="AS977" s="124"/>
    </row>
    <row r="978" spans="45:45" ht="15.75" customHeight="1">
      <c r="AS978" s="124"/>
    </row>
    <row r="979" spans="45:45" ht="15.75" customHeight="1">
      <c r="AS979" s="124"/>
    </row>
    <row r="980" spans="45:45" ht="15.75" customHeight="1">
      <c r="AS980" s="124"/>
    </row>
    <row r="981" spans="45:45" ht="15.75" customHeight="1">
      <c r="AS981" s="124"/>
    </row>
    <row r="982" spans="45:45" ht="15.75" customHeight="1">
      <c r="AS982" s="124"/>
    </row>
    <row r="983" spans="45:45" ht="15.75" customHeight="1">
      <c r="AS983" s="124"/>
    </row>
    <row r="984" spans="45:45" ht="15.75" customHeight="1">
      <c r="AS984" s="124"/>
    </row>
    <row r="985" spans="45:45" ht="15.75" customHeight="1">
      <c r="AS985" s="124"/>
    </row>
    <row r="986" spans="45:45" ht="15.75" customHeight="1">
      <c r="AS986" s="124"/>
    </row>
    <row r="987" spans="45:45" ht="15.75" customHeight="1">
      <c r="AS987" s="124"/>
    </row>
    <row r="988" spans="45:45" ht="15.75" customHeight="1">
      <c r="AS988" s="124"/>
    </row>
    <row r="989" spans="45:45" ht="15.75" customHeight="1">
      <c r="AS989" s="124"/>
    </row>
    <row r="990" spans="45:45" ht="15.75" customHeight="1">
      <c r="AS990" s="124"/>
    </row>
    <row r="991" spans="45:45" ht="15.75" customHeight="1">
      <c r="AS991" s="124"/>
    </row>
    <row r="992" spans="45:45" ht="15.75" customHeight="1">
      <c r="AS992" s="124"/>
    </row>
    <row r="993" spans="45:45" ht="15.75" customHeight="1">
      <c r="AS993" s="124"/>
    </row>
    <row r="994" spans="45:45" ht="15.75" customHeight="1">
      <c r="AS994" s="124"/>
    </row>
    <row r="995" spans="45:45" ht="15.75" customHeight="1">
      <c r="AS995" s="124"/>
    </row>
    <row r="996" spans="45:45" ht="15.75" customHeight="1">
      <c r="AS996" s="124"/>
    </row>
    <row r="997" spans="45:45" ht="15.75" customHeight="1">
      <c r="AS997" s="124"/>
    </row>
    <row r="998" spans="45:45" ht="15.75" customHeight="1">
      <c r="AS998" s="124"/>
    </row>
    <row r="999" spans="45:45" ht="15.75" customHeight="1">
      <c r="AS999" s="124"/>
    </row>
    <row r="1000" spans="45:45" ht="15.75" customHeight="1">
      <c r="AS1000" s="124"/>
    </row>
  </sheetData>
  <mergeCells count="48">
    <mergeCell ref="A1:E1"/>
    <mergeCell ref="E11:H11"/>
    <mergeCell ref="I11:L11"/>
    <mergeCell ref="M11:P11"/>
    <mergeCell ref="Q11:T11"/>
    <mergeCell ref="U11:W11"/>
    <mergeCell ref="AQ10:AQ12"/>
    <mergeCell ref="AR10:AR12"/>
    <mergeCell ref="AS10:AS12"/>
    <mergeCell ref="X4:AB5"/>
    <mergeCell ref="X6:AB6"/>
    <mergeCell ref="AB11:AD11"/>
    <mergeCell ref="AE11:AI11"/>
    <mergeCell ref="AJ11:AL11"/>
    <mergeCell ref="AM11:AP11"/>
    <mergeCell ref="X11:AA11"/>
    <mergeCell ref="AD6:AQ6"/>
    <mergeCell ref="AD7:AQ7"/>
    <mergeCell ref="AD8:AT8"/>
    <mergeCell ref="AC3:AM5"/>
    <mergeCell ref="E10:AP10"/>
    <mergeCell ref="B3:D3"/>
    <mergeCell ref="B2:C2"/>
    <mergeCell ref="AN3:AO5"/>
    <mergeCell ref="AP4:AQ4"/>
    <mergeCell ref="AP5:AQ5"/>
    <mergeCell ref="G2:W2"/>
    <mergeCell ref="G3:W3"/>
    <mergeCell ref="X3:AB3"/>
    <mergeCell ref="G5:W7"/>
    <mergeCell ref="B4:C4"/>
    <mergeCell ref="A7:B7"/>
    <mergeCell ref="A10:D10"/>
    <mergeCell ref="A11:C12"/>
    <mergeCell ref="A13:A56"/>
    <mergeCell ref="B13:B16"/>
    <mergeCell ref="B17:B20"/>
    <mergeCell ref="C7:F7"/>
    <mergeCell ref="B41:B44"/>
    <mergeCell ref="B45:B48"/>
    <mergeCell ref="B49:B52"/>
    <mergeCell ref="B53:B56"/>
    <mergeCell ref="A57:D57"/>
    <mergeCell ref="B21:B24"/>
    <mergeCell ref="B25:B28"/>
    <mergeCell ref="B29:B32"/>
    <mergeCell ref="B33:B36"/>
    <mergeCell ref="B37:B40"/>
  </mergeCells>
  <pageMargins left="0.7" right="0.7" top="0.75" bottom="0.75" header="0" footer="0"/>
  <pageSetup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00"/>
  <sheetViews>
    <sheetView workbookViewId="0"/>
  </sheetViews>
  <sheetFormatPr defaultColWidth="14.42578125" defaultRowHeight="15" customHeight="1"/>
  <cols>
    <col min="1" max="1" width="11.5703125" customWidth="1"/>
    <col min="2" max="2" width="16.28515625" customWidth="1"/>
    <col min="3" max="3" width="10.28515625" customWidth="1"/>
    <col min="4" max="4" width="9.42578125" customWidth="1"/>
    <col min="5" max="5" width="5.140625" customWidth="1"/>
    <col min="6" max="6" width="4.42578125" customWidth="1"/>
    <col min="7" max="7" width="3.85546875" customWidth="1"/>
    <col min="8" max="35" width="4.28515625" customWidth="1"/>
    <col min="36" max="36" width="5" customWidth="1"/>
    <col min="37" max="41" width="4.28515625" customWidth="1"/>
    <col min="42" max="42" width="5.42578125" customWidth="1"/>
    <col min="43" max="43" width="6.7109375" customWidth="1"/>
    <col min="44" max="44" width="6" customWidth="1"/>
    <col min="45" max="45" width="7.42578125" customWidth="1"/>
    <col min="46" max="46" width="13" customWidth="1"/>
    <col min="47" max="47" width="9.140625" customWidth="1"/>
  </cols>
  <sheetData>
    <row r="1" spans="1:47" ht="63" customHeight="1">
      <c r="A1" s="188" t="s">
        <v>2</v>
      </c>
      <c r="B1" s="167"/>
      <c r="C1" s="167"/>
      <c r="D1" s="167"/>
      <c r="E1" s="163"/>
      <c r="F1" s="8"/>
      <c r="G1" s="9"/>
      <c r="H1" s="8"/>
      <c r="I1" s="10"/>
      <c r="J1" s="10"/>
      <c r="K1" s="10"/>
      <c r="L1" s="11" t="s">
        <v>11</v>
      </c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3"/>
      <c r="AD1" s="13"/>
      <c r="AE1" s="10"/>
      <c r="AF1" s="10"/>
      <c r="AG1" s="10"/>
      <c r="AH1" s="10"/>
      <c r="AI1" s="10"/>
      <c r="AJ1" s="10"/>
      <c r="AK1" s="10"/>
      <c r="AL1" s="13"/>
      <c r="AM1" s="13"/>
      <c r="AN1" s="13"/>
      <c r="AO1" s="13"/>
      <c r="AP1" s="13"/>
      <c r="AQ1" s="13"/>
      <c r="AR1" s="13"/>
      <c r="AS1" s="13"/>
      <c r="AT1" s="10"/>
      <c r="AU1" s="10"/>
    </row>
    <row r="2" spans="1:47" ht="21.75" customHeight="1">
      <c r="A2" s="14" t="s">
        <v>20</v>
      </c>
      <c r="B2" s="187" t="s">
        <v>22</v>
      </c>
      <c r="C2" s="163"/>
      <c r="D2" s="15"/>
      <c r="E2" s="16"/>
      <c r="F2" s="17"/>
      <c r="G2" s="189" t="s">
        <v>25</v>
      </c>
      <c r="H2" s="167"/>
      <c r="I2" s="167"/>
      <c r="J2" s="167"/>
      <c r="K2" s="167"/>
      <c r="L2" s="167"/>
      <c r="M2" s="167"/>
      <c r="N2" s="167"/>
      <c r="O2" s="167"/>
      <c r="P2" s="167"/>
      <c r="Q2" s="167"/>
      <c r="R2" s="167"/>
      <c r="S2" s="167"/>
      <c r="T2" s="167"/>
      <c r="U2" s="167"/>
      <c r="V2" s="167"/>
      <c r="W2" s="163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6"/>
      <c r="AJ2" s="16"/>
      <c r="AK2" s="16"/>
      <c r="AL2" s="19"/>
      <c r="AM2" s="19"/>
      <c r="AN2" s="19"/>
      <c r="AO2" s="20"/>
      <c r="AP2" s="20"/>
      <c r="AQ2" s="20"/>
      <c r="AR2" s="20"/>
      <c r="AS2" s="20"/>
      <c r="AT2" s="16"/>
      <c r="AU2" s="16"/>
    </row>
    <row r="3" spans="1:47" ht="40.5" customHeight="1">
      <c r="A3" s="14" t="s">
        <v>31</v>
      </c>
      <c r="B3" s="169" t="s">
        <v>32</v>
      </c>
      <c r="C3" s="167"/>
      <c r="D3" s="163"/>
      <c r="E3" s="21"/>
      <c r="F3" s="21"/>
      <c r="G3" s="190" t="s">
        <v>33</v>
      </c>
      <c r="H3" s="167"/>
      <c r="I3" s="167"/>
      <c r="J3" s="167"/>
      <c r="K3" s="167"/>
      <c r="L3" s="167"/>
      <c r="M3" s="167"/>
      <c r="N3" s="167"/>
      <c r="O3" s="167"/>
      <c r="P3" s="167"/>
      <c r="Q3" s="167"/>
      <c r="R3" s="167"/>
      <c r="S3" s="167"/>
      <c r="T3" s="167"/>
      <c r="U3" s="167"/>
      <c r="V3" s="167"/>
      <c r="W3" s="163"/>
      <c r="X3" s="182" t="s">
        <v>34</v>
      </c>
      <c r="Y3" s="167"/>
      <c r="Z3" s="167"/>
      <c r="AA3" s="167"/>
      <c r="AB3" s="163"/>
      <c r="AC3" s="191" t="s">
        <v>35</v>
      </c>
      <c r="AD3" s="161"/>
      <c r="AE3" s="161"/>
      <c r="AF3" s="161"/>
      <c r="AG3" s="161"/>
      <c r="AH3" s="161"/>
      <c r="AI3" s="161"/>
      <c r="AJ3" s="161"/>
      <c r="AK3" s="161"/>
      <c r="AL3" s="161"/>
      <c r="AM3" s="171"/>
      <c r="AN3" s="170" t="s">
        <v>36</v>
      </c>
      <c r="AO3" s="171"/>
      <c r="AP3" s="22" t="s">
        <v>37</v>
      </c>
      <c r="AQ3" s="22"/>
      <c r="AR3" s="23"/>
      <c r="AS3" s="16"/>
      <c r="AT3" s="16"/>
      <c r="AU3" s="24"/>
    </row>
    <row r="4" spans="1:47" ht="22.5" customHeight="1">
      <c r="A4" s="16"/>
      <c r="B4" s="160" t="s">
        <v>38</v>
      </c>
      <c r="C4" s="161"/>
      <c r="D4" s="16"/>
      <c r="E4" s="16"/>
      <c r="F4" s="25"/>
      <c r="G4" s="26" t="s">
        <v>39</v>
      </c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180" t="s">
        <v>126</v>
      </c>
      <c r="Y4" s="161"/>
      <c r="Z4" s="161"/>
      <c r="AA4" s="161"/>
      <c r="AB4" s="171"/>
      <c r="AC4" s="172"/>
      <c r="AD4" s="192"/>
      <c r="AE4" s="192"/>
      <c r="AF4" s="192"/>
      <c r="AG4" s="192"/>
      <c r="AH4" s="192"/>
      <c r="AI4" s="192"/>
      <c r="AJ4" s="192"/>
      <c r="AK4" s="192"/>
      <c r="AL4" s="192"/>
      <c r="AM4" s="173"/>
      <c r="AN4" s="172"/>
      <c r="AO4" s="173"/>
      <c r="AP4" s="176" t="s">
        <v>43</v>
      </c>
      <c r="AQ4" s="163"/>
      <c r="AR4" s="16"/>
      <c r="AS4" s="16"/>
      <c r="AT4" s="16"/>
      <c r="AU4" s="24"/>
    </row>
    <row r="5" spans="1:47" ht="42.75" customHeight="1">
      <c r="A5" s="28" t="s">
        <v>44</v>
      </c>
      <c r="B5" s="29" t="s">
        <v>45</v>
      </c>
      <c r="C5" s="30" t="s">
        <v>46</v>
      </c>
      <c r="D5" s="31"/>
      <c r="E5" s="16"/>
      <c r="F5" s="25"/>
      <c r="G5" s="193" t="s">
        <v>47</v>
      </c>
      <c r="H5" s="161"/>
      <c r="I5" s="161"/>
      <c r="J5" s="161"/>
      <c r="K5" s="161"/>
      <c r="L5" s="161"/>
      <c r="M5" s="161"/>
      <c r="N5" s="161"/>
      <c r="O5" s="161"/>
      <c r="P5" s="161"/>
      <c r="Q5" s="161"/>
      <c r="R5" s="161"/>
      <c r="S5" s="161"/>
      <c r="T5" s="161"/>
      <c r="U5" s="161"/>
      <c r="V5" s="161"/>
      <c r="W5" s="171"/>
      <c r="X5" s="174"/>
      <c r="Y5" s="181"/>
      <c r="Z5" s="181"/>
      <c r="AA5" s="181"/>
      <c r="AB5" s="175"/>
      <c r="AC5" s="174"/>
      <c r="AD5" s="181"/>
      <c r="AE5" s="181"/>
      <c r="AF5" s="181"/>
      <c r="AG5" s="181"/>
      <c r="AH5" s="181"/>
      <c r="AI5" s="181"/>
      <c r="AJ5" s="181"/>
      <c r="AK5" s="181"/>
      <c r="AL5" s="181"/>
      <c r="AM5" s="175"/>
      <c r="AN5" s="174"/>
      <c r="AO5" s="175"/>
      <c r="AP5" s="177" t="s">
        <v>31</v>
      </c>
      <c r="AQ5" s="163"/>
      <c r="AR5" s="16"/>
      <c r="AS5" s="16"/>
      <c r="AT5" s="16"/>
      <c r="AU5" s="24"/>
    </row>
    <row r="6" spans="1:47" ht="35.25" customHeight="1">
      <c r="A6" s="32" t="s">
        <v>48</v>
      </c>
      <c r="B6" s="33">
        <v>46276</v>
      </c>
      <c r="C6" s="30" t="s">
        <v>49</v>
      </c>
      <c r="D6" s="34"/>
      <c r="E6" s="35"/>
      <c r="F6" s="36"/>
      <c r="G6" s="172"/>
      <c r="H6" s="192"/>
      <c r="I6" s="192"/>
      <c r="J6" s="192"/>
      <c r="K6" s="192"/>
      <c r="L6" s="192"/>
      <c r="M6" s="192"/>
      <c r="N6" s="192"/>
      <c r="O6" s="192"/>
      <c r="P6" s="192"/>
      <c r="Q6" s="192"/>
      <c r="R6" s="192"/>
      <c r="S6" s="192"/>
      <c r="T6" s="192"/>
      <c r="U6" s="192"/>
      <c r="V6" s="192"/>
      <c r="W6" s="173"/>
      <c r="X6" s="182" t="s">
        <v>50</v>
      </c>
      <c r="Y6" s="167"/>
      <c r="Z6" s="167"/>
      <c r="AA6" s="167"/>
      <c r="AB6" s="163"/>
      <c r="AC6" s="37" t="s">
        <v>51</v>
      </c>
      <c r="AD6" s="183" t="s">
        <v>52</v>
      </c>
      <c r="AE6" s="167"/>
      <c r="AF6" s="167"/>
      <c r="AG6" s="167"/>
      <c r="AH6" s="167"/>
      <c r="AI6" s="167"/>
      <c r="AJ6" s="167"/>
      <c r="AK6" s="167"/>
      <c r="AL6" s="167"/>
      <c r="AM6" s="167"/>
      <c r="AN6" s="167"/>
      <c r="AO6" s="167"/>
      <c r="AP6" s="167"/>
      <c r="AQ6" s="163"/>
      <c r="AR6" s="16"/>
      <c r="AS6" s="16"/>
      <c r="AT6" s="16"/>
      <c r="AU6" s="16"/>
    </row>
    <row r="7" spans="1:47" ht="26.25" customHeight="1">
      <c r="A7" s="162" t="s">
        <v>53</v>
      </c>
      <c r="B7" s="163"/>
      <c r="C7" s="195" t="s">
        <v>54</v>
      </c>
      <c r="D7" s="167"/>
      <c r="E7" s="167"/>
      <c r="F7" s="163"/>
      <c r="G7" s="174"/>
      <c r="H7" s="181"/>
      <c r="I7" s="181"/>
      <c r="J7" s="181"/>
      <c r="K7" s="181"/>
      <c r="L7" s="181"/>
      <c r="M7" s="181"/>
      <c r="N7" s="181"/>
      <c r="O7" s="181"/>
      <c r="P7" s="181"/>
      <c r="Q7" s="181"/>
      <c r="R7" s="181"/>
      <c r="S7" s="181"/>
      <c r="T7" s="181"/>
      <c r="U7" s="181"/>
      <c r="V7" s="181"/>
      <c r="W7" s="175"/>
      <c r="X7" s="16"/>
      <c r="Y7" s="38"/>
      <c r="Z7" s="39"/>
      <c r="AA7" s="16"/>
      <c r="AB7" s="40"/>
      <c r="AC7" s="41" t="s">
        <v>55</v>
      </c>
      <c r="AD7" s="183" t="s">
        <v>128</v>
      </c>
      <c r="AE7" s="167"/>
      <c r="AF7" s="167"/>
      <c r="AG7" s="167"/>
      <c r="AH7" s="167"/>
      <c r="AI7" s="167"/>
      <c r="AJ7" s="167"/>
      <c r="AK7" s="167"/>
      <c r="AL7" s="167"/>
      <c r="AM7" s="167"/>
      <c r="AN7" s="167"/>
      <c r="AO7" s="167"/>
      <c r="AP7" s="167"/>
      <c r="AQ7" s="163"/>
      <c r="AR7" s="42"/>
      <c r="AS7" s="43"/>
      <c r="AT7" s="16"/>
      <c r="AU7" s="16"/>
    </row>
    <row r="8" spans="1:47" ht="22.5" customHeight="1">
      <c r="A8" s="43"/>
      <c r="B8" s="43"/>
      <c r="C8" s="44"/>
      <c r="D8" s="45"/>
      <c r="E8" s="45"/>
      <c r="F8" s="45"/>
      <c r="G8" s="46"/>
      <c r="H8" s="46"/>
      <c r="I8" s="43"/>
      <c r="J8" s="43"/>
      <c r="K8" s="43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43"/>
      <c r="Y8" s="43"/>
      <c r="Z8" s="47"/>
      <c r="AA8" s="47"/>
      <c r="AB8" s="48"/>
      <c r="AC8" s="49" t="s">
        <v>59</v>
      </c>
      <c r="AD8" s="169" t="s">
        <v>129</v>
      </c>
      <c r="AE8" s="167"/>
      <c r="AF8" s="167"/>
      <c r="AG8" s="167"/>
      <c r="AH8" s="167"/>
      <c r="AI8" s="167"/>
      <c r="AJ8" s="167"/>
      <c r="AK8" s="167"/>
      <c r="AL8" s="167"/>
      <c r="AM8" s="167"/>
      <c r="AN8" s="167"/>
      <c r="AO8" s="167"/>
      <c r="AP8" s="167"/>
      <c r="AQ8" s="167"/>
      <c r="AR8" s="167"/>
      <c r="AS8" s="167"/>
      <c r="AT8" s="163"/>
      <c r="AU8" s="16"/>
    </row>
    <row r="10" spans="1:47" ht="116.25" customHeight="1">
      <c r="A10" s="198" t="s">
        <v>130</v>
      </c>
      <c r="B10" s="167"/>
      <c r="C10" s="167"/>
      <c r="D10" s="163"/>
      <c r="E10" s="194" t="s">
        <v>63</v>
      </c>
      <c r="F10" s="167"/>
      <c r="G10" s="167"/>
      <c r="H10" s="167"/>
      <c r="I10" s="167"/>
      <c r="J10" s="167"/>
      <c r="K10" s="167"/>
      <c r="L10" s="167"/>
      <c r="M10" s="167"/>
      <c r="N10" s="167"/>
      <c r="O10" s="167"/>
      <c r="P10" s="167"/>
      <c r="Q10" s="167"/>
      <c r="R10" s="167"/>
      <c r="S10" s="167"/>
      <c r="T10" s="167"/>
      <c r="U10" s="167"/>
      <c r="V10" s="167"/>
      <c r="W10" s="167"/>
      <c r="X10" s="167"/>
      <c r="Y10" s="167"/>
      <c r="Z10" s="167"/>
      <c r="AA10" s="167"/>
      <c r="AB10" s="167"/>
      <c r="AC10" s="167"/>
      <c r="AD10" s="167"/>
      <c r="AE10" s="167"/>
      <c r="AF10" s="167"/>
      <c r="AG10" s="167"/>
      <c r="AH10" s="167"/>
      <c r="AI10" s="167"/>
      <c r="AJ10" s="167"/>
      <c r="AK10" s="167"/>
      <c r="AL10" s="167"/>
      <c r="AM10" s="167"/>
      <c r="AN10" s="167"/>
      <c r="AO10" s="167"/>
      <c r="AP10" s="163"/>
      <c r="AQ10" s="178" t="s">
        <v>67</v>
      </c>
      <c r="AR10" s="201" t="s">
        <v>68</v>
      </c>
      <c r="AS10" s="202" t="s">
        <v>69</v>
      </c>
      <c r="AT10" s="51"/>
      <c r="AU10" s="51"/>
    </row>
    <row r="11" spans="1:47" ht="21.75" customHeight="1">
      <c r="A11" s="186" t="s">
        <v>70</v>
      </c>
      <c r="B11" s="161"/>
      <c r="C11" s="171"/>
      <c r="D11" s="50" t="s">
        <v>72</v>
      </c>
      <c r="E11" s="184" t="s">
        <v>73</v>
      </c>
      <c r="F11" s="167"/>
      <c r="G11" s="167"/>
      <c r="H11" s="163"/>
      <c r="I11" s="184" t="s">
        <v>74</v>
      </c>
      <c r="J11" s="167"/>
      <c r="K11" s="167"/>
      <c r="L11" s="163"/>
      <c r="M11" s="184" t="s">
        <v>75</v>
      </c>
      <c r="N11" s="167"/>
      <c r="O11" s="167"/>
      <c r="P11" s="163"/>
      <c r="Q11" s="184" t="s">
        <v>76</v>
      </c>
      <c r="R11" s="167"/>
      <c r="S11" s="167"/>
      <c r="T11" s="163"/>
      <c r="U11" s="184" t="s">
        <v>77</v>
      </c>
      <c r="V11" s="167"/>
      <c r="W11" s="163"/>
      <c r="X11" s="184" t="s">
        <v>78</v>
      </c>
      <c r="Y11" s="167"/>
      <c r="Z11" s="167"/>
      <c r="AA11" s="163"/>
      <c r="AB11" s="184" t="s">
        <v>79</v>
      </c>
      <c r="AC11" s="167"/>
      <c r="AD11" s="163"/>
      <c r="AE11" s="184" t="s">
        <v>80</v>
      </c>
      <c r="AF11" s="167"/>
      <c r="AG11" s="167"/>
      <c r="AH11" s="167"/>
      <c r="AI11" s="163"/>
      <c r="AJ11" s="184" t="s">
        <v>81</v>
      </c>
      <c r="AK11" s="167"/>
      <c r="AL11" s="163"/>
      <c r="AM11" s="184" t="s">
        <v>82</v>
      </c>
      <c r="AN11" s="167"/>
      <c r="AO11" s="167"/>
      <c r="AP11" s="163"/>
      <c r="AQ11" s="158"/>
      <c r="AR11" s="158"/>
      <c r="AS11" s="158"/>
      <c r="AT11" s="51"/>
      <c r="AU11" s="51"/>
    </row>
    <row r="12" spans="1:47" ht="11.25" customHeight="1">
      <c r="A12" s="174"/>
      <c r="B12" s="181"/>
      <c r="C12" s="175"/>
      <c r="D12" s="50" t="s">
        <v>83</v>
      </c>
      <c r="E12" s="52">
        <v>1</v>
      </c>
      <c r="F12" s="52">
        <v>2</v>
      </c>
      <c r="G12" s="52">
        <v>3</v>
      </c>
      <c r="H12" s="52">
        <v>4</v>
      </c>
      <c r="I12" s="52">
        <v>5</v>
      </c>
      <c r="J12" s="52">
        <v>6</v>
      </c>
      <c r="K12" s="52">
        <v>7</v>
      </c>
      <c r="L12" s="52">
        <v>8</v>
      </c>
      <c r="M12" s="52">
        <v>9</v>
      </c>
      <c r="N12" s="52">
        <v>10</v>
      </c>
      <c r="O12" s="52">
        <v>11</v>
      </c>
      <c r="P12" s="52">
        <v>12</v>
      </c>
      <c r="Q12" s="52">
        <v>13</v>
      </c>
      <c r="R12" s="52">
        <v>14</v>
      </c>
      <c r="S12" s="52">
        <v>15</v>
      </c>
      <c r="T12" s="52">
        <v>16</v>
      </c>
      <c r="U12" s="52">
        <v>17</v>
      </c>
      <c r="V12" s="52">
        <v>18</v>
      </c>
      <c r="W12" s="52">
        <v>19</v>
      </c>
      <c r="X12" s="52">
        <v>20</v>
      </c>
      <c r="Y12" s="52">
        <v>21</v>
      </c>
      <c r="Z12" s="52">
        <v>22</v>
      </c>
      <c r="AA12" s="52">
        <v>23</v>
      </c>
      <c r="AB12" s="52">
        <v>24</v>
      </c>
      <c r="AC12" s="52">
        <v>25</v>
      </c>
      <c r="AD12" s="52">
        <v>26</v>
      </c>
      <c r="AE12" s="52">
        <v>27</v>
      </c>
      <c r="AF12" s="52">
        <v>28</v>
      </c>
      <c r="AG12" s="52">
        <v>29</v>
      </c>
      <c r="AH12" s="52">
        <v>30</v>
      </c>
      <c r="AI12" s="52">
        <v>31</v>
      </c>
      <c r="AJ12" s="52">
        <v>32</v>
      </c>
      <c r="AK12" s="52">
        <v>33</v>
      </c>
      <c r="AL12" s="53">
        <v>34</v>
      </c>
      <c r="AM12" s="52">
        <v>35</v>
      </c>
      <c r="AN12" s="52">
        <v>36</v>
      </c>
      <c r="AO12" s="52">
        <v>37</v>
      </c>
      <c r="AP12" s="52">
        <v>38</v>
      </c>
      <c r="AQ12" s="159"/>
      <c r="AR12" s="159"/>
      <c r="AS12" s="159"/>
      <c r="AT12" s="59"/>
      <c r="AU12" s="59"/>
    </row>
    <row r="13" spans="1:47" ht="12.75" customHeight="1">
      <c r="A13" s="200" t="s">
        <v>84</v>
      </c>
      <c r="B13" s="157" t="s">
        <v>85</v>
      </c>
      <c r="C13" s="84" t="s">
        <v>133</v>
      </c>
      <c r="D13" s="72"/>
      <c r="E13" s="75"/>
      <c r="F13" s="130" t="s">
        <v>51</v>
      </c>
      <c r="G13" s="75"/>
      <c r="H13" s="75"/>
      <c r="I13" s="75"/>
      <c r="J13" s="130" t="s">
        <v>51</v>
      </c>
      <c r="K13" s="75"/>
      <c r="L13" s="75"/>
      <c r="M13" s="75"/>
      <c r="N13" s="130" t="s">
        <v>51</v>
      </c>
      <c r="O13" s="75"/>
      <c r="P13" s="75"/>
      <c r="Q13" s="75"/>
      <c r="R13" s="75"/>
      <c r="S13" s="130" t="s">
        <v>51</v>
      </c>
      <c r="T13" s="105"/>
      <c r="U13" s="75"/>
      <c r="V13" s="37" t="s">
        <v>51</v>
      </c>
      <c r="W13" s="75"/>
      <c r="X13" s="75"/>
      <c r="Y13" s="75"/>
      <c r="Z13" s="37" t="s">
        <v>51</v>
      </c>
      <c r="AA13" s="75"/>
      <c r="AB13" s="75"/>
      <c r="AC13" s="37" t="s">
        <v>51</v>
      </c>
      <c r="AD13" s="75"/>
      <c r="AE13" s="75"/>
      <c r="AF13" s="75"/>
      <c r="AG13" s="37" t="s">
        <v>51</v>
      </c>
      <c r="AH13" s="75"/>
      <c r="AI13" s="75"/>
      <c r="AJ13" s="49" t="s">
        <v>59</v>
      </c>
      <c r="AK13" s="75"/>
      <c r="AL13" s="37" t="s">
        <v>51</v>
      </c>
      <c r="AM13" s="77"/>
      <c r="AN13" s="77"/>
      <c r="AO13" s="77"/>
      <c r="AP13" s="77"/>
      <c r="AQ13" s="65">
        <f t="shared" ref="AQ13:AQ56" si="0">COUNTA(E13:AP13)</f>
        <v>10</v>
      </c>
      <c r="AR13" s="31">
        <f t="shared" ref="AR13:AR16" si="1">34*6</f>
        <v>204</v>
      </c>
      <c r="AS13" s="79">
        <f t="shared" ref="AS13:AS56" si="2">AQ13/AR13</f>
        <v>4.9019607843137254E-2</v>
      </c>
      <c r="AT13" s="16"/>
      <c r="AU13" s="16"/>
    </row>
    <row r="14" spans="1:47">
      <c r="A14" s="158"/>
      <c r="B14" s="158"/>
      <c r="C14" s="84" t="s">
        <v>136</v>
      </c>
      <c r="D14" s="72"/>
      <c r="E14" s="75"/>
      <c r="F14" s="130" t="s">
        <v>51</v>
      </c>
      <c r="G14" s="75"/>
      <c r="H14" s="75"/>
      <c r="I14" s="75"/>
      <c r="J14" s="130" t="s">
        <v>51</v>
      </c>
      <c r="K14" s="75"/>
      <c r="L14" s="75"/>
      <c r="M14" s="75"/>
      <c r="N14" s="130" t="s">
        <v>51</v>
      </c>
      <c r="O14" s="75"/>
      <c r="P14" s="75"/>
      <c r="Q14" s="75"/>
      <c r="R14" s="75"/>
      <c r="S14" s="130" t="s">
        <v>51</v>
      </c>
      <c r="T14" s="75"/>
      <c r="U14" s="75"/>
      <c r="V14" s="37" t="s">
        <v>51</v>
      </c>
      <c r="W14" s="75"/>
      <c r="X14" s="75"/>
      <c r="Y14" s="75"/>
      <c r="Z14" s="37" t="s">
        <v>51</v>
      </c>
      <c r="AA14" s="75"/>
      <c r="AB14" s="75"/>
      <c r="AC14" s="37" t="s">
        <v>51</v>
      </c>
      <c r="AD14" s="75"/>
      <c r="AE14" s="75"/>
      <c r="AF14" s="75"/>
      <c r="AG14" s="37" t="s">
        <v>51</v>
      </c>
      <c r="AH14" s="75"/>
      <c r="AI14" s="75"/>
      <c r="AJ14" s="49" t="s">
        <v>59</v>
      </c>
      <c r="AK14" s="75"/>
      <c r="AL14" s="37" t="s">
        <v>51</v>
      </c>
      <c r="AM14" s="77"/>
      <c r="AN14" s="77"/>
      <c r="AO14" s="77"/>
      <c r="AP14" s="77"/>
      <c r="AQ14" s="65">
        <f t="shared" si="0"/>
        <v>10</v>
      </c>
      <c r="AR14" s="31">
        <f t="shared" si="1"/>
        <v>204</v>
      </c>
      <c r="AS14" s="79">
        <f t="shared" si="2"/>
        <v>4.9019607843137254E-2</v>
      </c>
      <c r="AT14" s="16"/>
      <c r="AU14" s="16"/>
    </row>
    <row r="15" spans="1:47" ht="12.75" customHeight="1">
      <c r="A15" s="158"/>
      <c r="B15" s="158"/>
      <c r="C15" s="84" t="s">
        <v>137</v>
      </c>
      <c r="D15" s="72"/>
      <c r="E15" s="75"/>
      <c r="F15" s="130" t="s">
        <v>51</v>
      </c>
      <c r="G15" s="75"/>
      <c r="H15" s="75"/>
      <c r="I15" s="75"/>
      <c r="J15" s="130" t="s">
        <v>51</v>
      </c>
      <c r="K15" s="75"/>
      <c r="L15" s="75"/>
      <c r="M15" s="75"/>
      <c r="N15" s="130" t="s">
        <v>51</v>
      </c>
      <c r="O15" s="75"/>
      <c r="P15" s="75"/>
      <c r="Q15" s="75"/>
      <c r="R15" s="75"/>
      <c r="S15" s="130" t="s">
        <v>51</v>
      </c>
      <c r="T15" s="75"/>
      <c r="U15" s="75"/>
      <c r="V15" s="37" t="s">
        <v>51</v>
      </c>
      <c r="W15" s="75"/>
      <c r="X15" s="75"/>
      <c r="Y15" s="75"/>
      <c r="Z15" s="37" t="s">
        <v>51</v>
      </c>
      <c r="AA15" s="75"/>
      <c r="AB15" s="75"/>
      <c r="AC15" s="37" t="s">
        <v>51</v>
      </c>
      <c r="AD15" s="75"/>
      <c r="AE15" s="75"/>
      <c r="AF15" s="75"/>
      <c r="AG15" s="37" t="s">
        <v>51</v>
      </c>
      <c r="AH15" s="75"/>
      <c r="AI15" s="75"/>
      <c r="AJ15" s="49" t="s">
        <v>59</v>
      </c>
      <c r="AK15" s="75"/>
      <c r="AL15" s="37" t="s">
        <v>51</v>
      </c>
      <c r="AM15" s="77"/>
      <c r="AN15" s="77"/>
      <c r="AO15" s="77"/>
      <c r="AP15" s="77"/>
      <c r="AQ15" s="65">
        <f t="shared" si="0"/>
        <v>10</v>
      </c>
      <c r="AR15" s="31">
        <f t="shared" si="1"/>
        <v>204</v>
      </c>
      <c r="AS15" s="79">
        <f t="shared" si="2"/>
        <v>4.9019607843137254E-2</v>
      </c>
      <c r="AT15" s="16"/>
      <c r="AU15" s="16"/>
    </row>
    <row r="16" spans="1:47" ht="12.75" customHeight="1">
      <c r="A16" s="158"/>
      <c r="B16" s="159"/>
      <c r="C16" s="84" t="s">
        <v>139</v>
      </c>
      <c r="D16" s="72"/>
      <c r="E16" s="75"/>
      <c r="F16" s="130" t="s">
        <v>51</v>
      </c>
      <c r="G16" s="75"/>
      <c r="H16" s="75"/>
      <c r="I16" s="75"/>
      <c r="J16" s="130" t="s">
        <v>51</v>
      </c>
      <c r="K16" s="75"/>
      <c r="L16" s="75"/>
      <c r="M16" s="75"/>
      <c r="N16" s="130" t="s">
        <v>51</v>
      </c>
      <c r="O16" s="75"/>
      <c r="P16" s="75"/>
      <c r="Q16" s="75"/>
      <c r="R16" s="75"/>
      <c r="S16" s="130" t="s">
        <v>51</v>
      </c>
      <c r="T16" s="75"/>
      <c r="U16" s="75"/>
      <c r="V16" s="37" t="s">
        <v>51</v>
      </c>
      <c r="W16" s="75"/>
      <c r="X16" s="75"/>
      <c r="Y16" s="75"/>
      <c r="Z16" s="37" t="s">
        <v>51</v>
      </c>
      <c r="AA16" s="75"/>
      <c r="AB16" s="75"/>
      <c r="AC16" s="37" t="s">
        <v>51</v>
      </c>
      <c r="AD16" s="75"/>
      <c r="AE16" s="75"/>
      <c r="AF16" s="75"/>
      <c r="AG16" s="37" t="s">
        <v>51</v>
      </c>
      <c r="AH16" s="75"/>
      <c r="AI16" s="75"/>
      <c r="AJ16" s="49" t="s">
        <v>59</v>
      </c>
      <c r="AK16" s="75"/>
      <c r="AL16" s="37" t="s">
        <v>51</v>
      </c>
      <c r="AM16" s="77"/>
      <c r="AN16" s="77"/>
      <c r="AO16" s="77"/>
      <c r="AP16" s="77"/>
      <c r="AQ16" s="65">
        <f t="shared" si="0"/>
        <v>10</v>
      </c>
      <c r="AR16" s="31">
        <f t="shared" si="1"/>
        <v>204</v>
      </c>
      <c r="AS16" s="79">
        <f t="shared" si="2"/>
        <v>4.9019607843137254E-2</v>
      </c>
      <c r="AT16" s="16"/>
      <c r="AU16" s="16"/>
    </row>
    <row r="17" spans="1:47" ht="12.75" customHeight="1">
      <c r="A17" s="158"/>
      <c r="B17" s="157" t="s">
        <v>125</v>
      </c>
      <c r="C17" s="84" t="s">
        <v>133</v>
      </c>
      <c r="D17" s="72"/>
      <c r="E17" s="75"/>
      <c r="F17" s="75"/>
      <c r="G17" s="130" t="s">
        <v>51</v>
      </c>
      <c r="H17" s="75"/>
      <c r="I17" s="75"/>
      <c r="J17" s="75"/>
      <c r="K17" s="75"/>
      <c r="L17" s="130" t="s">
        <v>51</v>
      </c>
      <c r="M17" s="75"/>
      <c r="N17" s="130" t="s">
        <v>51</v>
      </c>
      <c r="O17" s="75"/>
      <c r="P17" s="75"/>
      <c r="Q17" s="130" t="s">
        <v>51</v>
      </c>
      <c r="R17" s="75"/>
      <c r="S17" s="75"/>
      <c r="T17" s="130" t="s">
        <v>51</v>
      </c>
      <c r="U17" s="75"/>
      <c r="V17" s="75"/>
      <c r="W17" s="75"/>
      <c r="X17" s="37" t="s">
        <v>51</v>
      </c>
      <c r="Y17" s="75"/>
      <c r="Z17" s="75"/>
      <c r="AA17" s="75"/>
      <c r="AB17" s="75"/>
      <c r="AC17" s="37" t="s">
        <v>51</v>
      </c>
      <c r="AD17" s="75"/>
      <c r="AE17" s="75"/>
      <c r="AF17" s="75"/>
      <c r="AG17" s="37" t="s">
        <v>51</v>
      </c>
      <c r="AH17" s="75"/>
      <c r="AI17" s="75"/>
      <c r="AJ17" s="49" t="s">
        <v>59</v>
      </c>
      <c r="AK17" s="75"/>
      <c r="AL17" s="75"/>
      <c r="AM17" s="77"/>
      <c r="AN17" s="77"/>
      <c r="AO17" s="77"/>
      <c r="AP17" s="77"/>
      <c r="AQ17" s="65">
        <f t="shared" si="0"/>
        <v>9</v>
      </c>
      <c r="AR17" s="31">
        <f t="shared" ref="AR17:AR24" si="3">34*3</f>
        <v>102</v>
      </c>
      <c r="AS17" s="79">
        <f t="shared" si="2"/>
        <v>8.8235294117647065E-2</v>
      </c>
      <c r="AT17" s="16"/>
      <c r="AU17" s="16"/>
    </row>
    <row r="18" spans="1:47">
      <c r="A18" s="158"/>
      <c r="B18" s="158"/>
      <c r="C18" s="84" t="s">
        <v>136</v>
      </c>
      <c r="D18" s="72"/>
      <c r="E18" s="75"/>
      <c r="F18" s="75"/>
      <c r="G18" s="130" t="s">
        <v>51</v>
      </c>
      <c r="H18" s="75"/>
      <c r="I18" s="75"/>
      <c r="J18" s="75"/>
      <c r="K18" s="75"/>
      <c r="L18" s="130" t="s">
        <v>51</v>
      </c>
      <c r="M18" s="75"/>
      <c r="N18" s="130" t="s">
        <v>51</v>
      </c>
      <c r="O18" s="75"/>
      <c r="P18" s="75"/>
      <c r="Q18" s="130" t="s">
        <v>51</v>
      </c>
      <c r="R18" s="75"/>
      <c r="S18" s="75"/>
      <c r="T18" s="130" t="s">
        <v>51</v>
      </c>
      <c r="U18" s="75"/>
      <c r="V18" s="75"/>
      <c r="W18" s="75"/>
      <c r="X18" s="37" t="s">
        <v>51</v>
      </c>
      <c r="Y18" s="75"/>
      <c r="Z18" s="75"/>
      <c r="AA18" s="75"/>
      <c r="AB18" s="75"/>
      <c r="AC18" s="37" t="s">
        <v>51</v>
      </c>
      <c r="AD18" s="75"/>
      <c r="AE18" s="75"/>
      <c r="AF18" s="75"/>
      <c r="AG18" s="37" t="s">
        <v>51</v>
      </c>
      <c r="AH18" s="75"/>
      <c r="AI18" s="75"/>
      <c r="AJ18" s="49" t="s">
        <v>59</v>
      </c>
      <c r="AK18" s="75"/>
      <c r="AL18" s="75"/>
      <c r="AM18" s="77"/>
      <c r="AN18" s="77"/>
      <c r="AO18" s="77"/>
      <c r="AP18" s="77"/>
      <c r="AQ18" s="65">
        <f t="shared" si="0"/>
        <v>9</v>
      </c>
      <c r="AR18" s="31">
        <f t="shared" si="3"/>
        <v>102</v>
      </c>
      <c r="AS18" s="79">
        <f t="shared" si="2"/>
        <v>8.8235294117647065E-2</v>
      </c>
      <c r="AT18" s="16"/>
      <c r="AU18" s="16"/>
    </row>
    <row r="19" spans="1:47">
      <c r="A19" s="158"/>
      <c r="B19" s="158"/>
      <c r="C19" s="84" t="s">
        <v>137</v>
      </c>
      <c r="D19" s="72"/>
      <c r="E19" s="75"/>
      <c r="F19" s="75"/>
      <c r="G19" s="130" t="s">
        <v>51</v>
      </c>
      <c r="H19" s="75"/>
      <c r="I19" s="75"/>
      <c r="J19" s="75"/>
      <c r="K19" s="75"/>
      <c r="L19" s="37" t="s">
        <v>51</v>
      </c>
      <c r="M19" s="75"/>
      <c r="N19" s="37" t="s">
        <v>51</v>
      </c>
      <c r="O19" s="75"/>
      <c r="P19" s="75"/>
      <c r="Q19" s="37" t="s">
        <v>51</v>
      </c>
      <c r="R19" s="75"/>
      <c r="S19" s="75"/>
      <c r="T19" s="37" t="s">
        <v>51</v>
      </c>
      <c r="U19" s="75"/>
      <c r="V19" s="75"/>
      <c r="W19" s="75"/>
      <c r="X19" s="37" t="s">
        <v>51</v>
      </c>
      <c r="Y19" s="75"/>
      <c r="Z19" s="75"/>
      <c r="AA19" s="75"/>
      <c r="AB19" s="75"/>
      <c r="AC19" s="37" t="s">
        <v>51</v>
      </c>
      <c r="AD19" s="75"/>
      <c r="AE19" s="75"/>
      <c r="AF19" s="75"/>
      <c r="AG19" s="37" t="s">
        <v>51</v>
      </c>
      <c r="AH19" s="75"/>
      <c r="AI19" s="75"/>
      <c r="AJ19" s="49" t="s">
        <v>59</v>
      </c>
      <c r="AK19" s="75"/>
      <c r="AL19" s="75"/>
      <c r="AM19" s="77"/>
      <c r="AN19" s="77"/>
      <c r="AO19" s="77"/>
      <c r="AP19" s="77"/>
      <c r="AQ19" s="65">
        <f t="shared" si="0"/>
        <v>9</v>
      </c>
      <c r="AR19" s="31">
        <f t="shared" si="3"/>
        <v>102</v>
      </c>
      <c r="AS19" s="79">
        <f t="shared" si="2"/>
        <v>8.8235294117647065E-2</v>
      </c>
      <c r="AT19" s="16"/>
      <c r="AU19" s="16"/>
    </row>
    <row r="20" spans="1:47" ht="12.75" customHeight="1">
      <c r="A20" s="158"/>
      <c r="B20" s="159"/>
      <c r="C20" s="84" t="s">
        <v>139</v>
      </c>
      <c r="D20" s="72"/>
      <c r="E20" s="75"/>
      <c r="F20" s="75"/>
      <c r="G20" s="37" t="s">
        <v>51</v>
      </c>
      <c r="H20" s="75"/>
      <c r="I20" s="75"/>
      <c r="J20" s="75"/>
      <c r="K20" s="75"/>
      <c r="L20" s="37" t="s">
        <v>51</v>
      </c>
      <c r="M20" s="75"/>
      <c r="N20" s="37" t="s">
        <v>51</v>
      </c>
      <c r="O20" s="75"/>
      <c r="P20" s="75"/>
      <c r="Q20" s="37" t="s">
        <v>51</v>
      </c>
      <c r="R20" s="75"/>
      <c r="S20" s="75"/>
      <c r="T20" s="37" t="s">
        <v>51</v>
      </c>
      <c r="U20" s="75"/>
      <c r="V20" s="75"/>
      <c r="W20" s="75"/>
      <c r="X20" s="37" t="s">
        <v>51</v>
      </c>
      <c r="Y20" s="75"/>
      <c r="Z20" s="75"/>
      <c r="AA20" s="75"/>
      <c r="AB20" s="75"/>
      <c r="AC20" s="37" t="s">
        <v>51</v>
      </c>
      <c r="AD20" s="75"/>
      <c r="AE20" s="75"/>
      <c r="AF20" s="75"/>
      <c r="AG20" s="37" t="s">
        <v>51</v>
      </c>
      <c r="AH20" s="75"/>
      <c r="AI20" s="75"/>
      <c r="AJ20" s="49" t="s">
        <v>59</v>
      </c>
      <c r="AK20" s="75"/>
      <c r="AL20" s="93"/>
      <c r="AM20" s="77"/>
      <c r="AN20" s="77"/>
      <c r="AO20" s="77"/>
      <c r="AP20" s="77"/>
      <c r="AQ20" s="65">
        <f t="shared" si="0"/>
        <v>9</v>
      </c>
      <c r="AR20" s="31">
        <f t="shared" si="3"/>
        <v>102</v>
      </c>
      <c r="AS20" s="79">
        <f t="shared" si="2"/>
        <v>8.8235294117647065E-2</v>
      </c>
      <c r="AT20" s="16"/>
      <c r="AU20" s="16"/>
    </row>
    <row r="21" spans="1:47" ht="12.75" customHeight="1">
      <c r="A21" s="158"/>
      <c r="B21" s="157" t="s">
        <v>108</v>
      </c>
      <c r="C21" s="84" t="s">
        <v>133</v>
      </c>
      <c r="D21" s="72"/>
      <c r="E21" s="75"/>
      <c r="F21" s="75"/>
      <c r="G21" s="75"/>
      <c r="H21" s="75"/>
      <c r="I21" s="96" t="s">
        <v>51</v>
      </c>
      <c r="J21" s="75"/>
      <c r="K21" s="96" t="s">
        <v>51</v>
      </c>
      <c r="L21" s="75"/>
      <c r="M21" s="75"/>
      <c r="N21" s="125"/>
      <c r="O21" s="96" t="s">
        <v>51</v>
      </c>
      <c r="P21" s="75"/>
      <c r="Q21" s="96" t="s">
        <v>51</v>
      </c>
      <c r="R21" s="75"/>
      <c r="S21" s="75"/>
      <c r="T21" s="96" t="s">
        <v>51</v>
      </c>
      <c r="U21" s="75"/>
      <c r="V21" s="75"/>
      <c r="W21" s="96" t="s">
        <v>51</v>
      </c>
      <c r="X21" s="75"/>
      <c r="Y21" s="75"/>
      <c r="Z21" s="75"/>
      <c r="AA21" s="96" t="s">
        <v>51</v>
      </c>
      <c r="AB21" s="75"/>
      <c r="AC21" s="75"/>
      <c r="AD21" s="96" t="s">
        <v>51</v>
      </c>
      <c r="AE21" s="75"/>
      <c r="AF21" s="75"/>
      <c r="AG21" s="75"/>
      <c r="AH21" s="75"/>
      <c r="AI21" s="105"/>
      <c r="AJ21" s="49" t="s">
        <v>59</v>
      </c>
      <c r="AK21" s="75"/>
      <c r="AL21" s="105"/>
      <c r="AM21" s="77"/>
      <c r="AN21" s="77"/>
      <c r="AO21" s="77"/>
      <c r="AP21" s="77"/>
      <c r="AQ21" s="65">
        <f t="shared" si="0"/>
        <v>9</v>
      </c>
      <c r="AR21" s="31">
        <f t="shared" si="3"/>
        <v>102</v>
      </c>
      <c r="AS21" s="79">
        <f t="shared" si="2"/>
        <v>8.8235294117647065E-2</v>
      </c>
      <c r="AT21" s="16"/>
      <c r="AU21" s="16"/>
    </row>
    <row r="22" spans="1:47" ht="12.75" customHeight="1">
      <c r="A22" s="158"/>
      <c r="B22" s="158"/>
      <c r="C22" s="84" t="s">
        <v>136</v>
      </c>
      <c r="D22" s="72"/>
      <c r="E22" s="75"/>
      <c r="F22" s="75"/>
      <c r="G22" s="75"/>
      <c r="H22" s="75"/>
      <c r="I22" s="96" t="s">
        <v>51</v>
      </c>
      <c r="J22" s="75"/>
      <c r="K22" s="96" t="s">
        <v>51</v>
      </c>
      <c r="L22" s="75"/>
      <c r="M22" s="75"/>
      <c r="N22" s="75"/>
      <c r="O22" s="96" t="s">
        <v>51</v>
      </c>
      <c r="P22" s="75"/>
      <c r="Q22" s="96" t="s">
        <v>51</v>
      </c>
      <c r="R22" s="75"/>
      <c r="S22" s="75"/>
      <c r="T22" s="96" t="s">
        <v>51</v>
      </c>
      <c r="U22" s="75"/>
      <c r="V22" s="75"/>
      <c r="W22" s="96" t="s">
        <v>51</v>
      </c>
      <c r="X22" s="75"/>
      <c r="Y22" s="75"/>
      <c r="Z22" s="75"/>
      <c r="AA22" s="96" t="s">
        <v>51</v>
      </c>
      <c r="AB22" s="75"/>
      <c r="AC22" s="75"/>
      <c r="AD22" s="96" t="s">
        <v>51</v>
      </c>
      <c r="AE22" s="75"/>
      <c r="AF22" s="75"/>
      <c r="AG22" s="75"/>
      <c r="AH22" s="75"/>
      <c r="AI22" s="106"/>
      <c r="AJ22" s="49" t="s">
        <v>59</v>
      </c>
      <c r="AK22" s="75"/>
      <c r="AL22" s="105"/>
      <c r="AM22" s="77"/>
      <c r="AN22" s="77"/>
      <c r="AO22" s="77"/>
      <c r="AP22" s="77"/>
      <c r="AQ22" s="65">
        <f t="shared" si="0"/>
        <v>9</v>
      </c>
      <c r="AR22" s="31">
        <f t="shared" si="3"/>
        <v>102</v>
      </c>
      <c r="AS22" s="79">
        <f t="shared" si="2"/>
        <v>8.8235294117647065E-2</v>
      </c>
      <c r="AT22" s="16"/>
      <c r="AU22" s="16"/>
    </row>
    <row r="23" spans="1:47" ht="15.75" customHeight="1">
      <c r="A23" s="158"/>
      <c r="B23" s="158"/>
      <c r="C23" s="84" t="s">
        <v>137</v>
      </c>
      <c r="D23" s="72"/>
      <c r="E23" s="75"/>
      <c r="F23" s="75"/>
      <c r="G23" s="75"/>
      <c r="H23" s="75"/>
      <c r="I23" s="96" t="s">
        <v>51</v>
      </c>
      <c r="J23" s="75"/>
      <c r="K23" s="96" t="s">
        <v>51</v>
      </c>
      <c r="L23" s="75"/>
      <c r="M23" s="75"/>
      <c r="N23" s="75"/>
      <c r="O23" s="96" t="s">
        <v>51</v>
      </c>
      <c r="P23" s="75"/>
      <c r="Q23" s="96" t="s">
        <v>51</v>
      </c>
      <c r="R23" s="75"/>
      <c r="S23" s="75"/>
      <c r="T23" s="96" t="s">
        <v>51</v>
      </c>
      <c r="U23" s="75"/>
      <c r="V23" s="75"/>
      <c r="W23" s="96" t="s">
        <v>51</v>
      </c>
      <c r="X23" s="75"/>
      <c r="Y23" s="75"/>
      <c r="Z23" s="75"/>
      <c r="AA23" s="96" t="s">
        <v>51</v>
      </c>
      <c r="AB23" s="75"/>
      <c r="AC23" s="75"/>
      <c r="AD23" s="96" t="s">
        <v>51</v>
      </c>
      <c r="AE23" s="75"/>
      <c r="AF23" s="75"/>
      <c r="AG23" s="75"/>
      <c r="AH23" s="75"/>
      <c r="AI23" s="106"/>
      <c r="AJ23" s="49" t="s">
        <v>59</v>
      </c>
      <c r="AK23" s="75"/>
      <c r="AL23" s="105"/>
      <c r="AM23" s="77"/>
      <c r="AN23" s="77"/>
      <c r="AO23" s="77"/>
      <c r="AP23" s="77"/>
      <c r="AQ23" s="65">
        <f t="shared" si="0"/>
        <v>9</v>
      </c>
      <c r="AR23" s="31">
        <f t="shared" si="3"/>
        <v>102</v>
      </c>
      <c r="AS23" s="79">
        <f t="shared" si="2"/>
        <v>8.8235294117647065E-2</v>
      </c>
      <c r="AT23" s="16"/>
      <c r="AU23" s="16"/>
    </row>
    <row r="24" spans="1:47" ht="12.75" customHeight="1">
      <c r="A24" s="158"/>
      <c r="B24" s="159"/>
      <c r="C24" s="84" t="s">
        <v>139</v>
      </c>
      <c r="D24" s="72"/>
      <c r="E24" s="75"/>
      <c r="F24" s="75"/>
      <c r="G24" s="75"/>
      <c r="I24" s="96" t="s">
        <v>51</v>
      </c>
      <c r="J24" s="75"/>
      <c r="K24" s="96" t="s">
        <v>51</v>
      </c>
      <c r="L24" s="75"/>
      <c r="M24" s="75"/>
      <c r="N24" s="75"/>
      <c r="O24" s="96" t="s">
        <v>51</v>
      </c>
      <c r="P24" s="75"/>
      <c r="Q24" s="96" t="s">
        <v>51</v>
      </c>
      <c r="R24" s="75"/>
      <c r="S24" s="75"/>
      <c r="T24" s="96" t="s">
        <v>51</v>
      </c>
      <c r="U24" s="75"/>
      <c r="V24" s="75"/>
      <c r="W24" s="96" t="s">
        <v>51</v>
      </c>
      <c r="X24" s="75"/>
      <c r="Y24" s="75"/>
      <c r="Z24" s="75"/>
      <c r="AA24" s="96" t="s">
        <v>51</v>
      </c>
      <c r="AB24" s="75"/>
      <c r="AC24" s="75"/>
      <c r="AD24" s="96" t="s">
        <v>51</v>
      </c>
      <c r="AE24" s="75"/>
      <c r="AF24" s="75"/>
      <c r="AG24" s="75"/>
      <c r="AH24" s="75"/>
      <c r="AI24" s="106"/>
      <c r="AJ24" s="49" t="s">
        <v>59</v>
      </c>
      <c r="AK24" s="75"/>
      <c r="AL24" s="105"/>
      <c r="AM24" s="77"/>
      <c r="AN24" s="77"/>
      <c r="AO24" s="77"/>
      <c r="AP24" s="77"/>
      <c r="AQ24" s="65">
        <f t="shared" si="0"/>
        <v>9</v>
      </c>
      <c r="AR24" s="31">
        <f t="shared" si="3"/>
        <v>102</v>
      </c>
      <c r="AS24" s="79">
        <f t="shared" si="2"/>
        <v>8.8235294117647065E-2</v>
      </c>
      <c r="AT24" s="16"/>
      <c r="AU24" s="16"/>
    </row>
    <row r="25" spans="1:47" ht="12.75" customHeight="1">
      <c r="A25" s="158"/>
      <c r="B25" s="157" t="s">
        <v>96</v>
      </c>
      <c r="C25" s="84" t="s">
        <v>133</v>
      </c>
      <c r="D25" s="72"/>
      <c r="E25" s="75"/>
      <c r="F25" s="75"/>
      <c r="G25" s="75"/>
      <c r="H25" s="75"/>
      <c r="I25" s="75"/>
      <c r="J25" s="130" t="s">
        <v>51</v>
      </c>
      <c r="K25" s="75"/>
      <c r="L25" s="75"/>
      <c r="M25" s="75"/>
      <c r="N25" s="75"/>
      <c r="O25" s="75"/>
      <c r="P25" s="75"/>
      <c r="Q25" s="75"/>
      <c r="R25" s="130" t="s">
        <v>51</v>
      </c>
      <c r="S25" s="131"/>
      <c r="T25" s="75"/>
      <c r="U25" s="75"/>
      <c r="V25" s="75"/>
      <c r="W25" s="75"/>
      <c r="X25" s="127" t="s">
        <v>51</v>
      </c>
      <c r="Y25" s="75"/>
      <c r="Z25" s="75"/>
      <c r="AA25" s="75"/>
      <c r="AB25" s="75"/>
      <c r="AC25" s="75"/>
      <c r="AD25" s="75"/>
      <c r="AE25" s="131"/>
      <c r="AF25" s="75"/>
      <c r="AG25" s="127" t="s">
        <v>51</v>
      </c>
      <c r="AH25" s="75"/>
      <c r="AI25" s="77"/>
      <c r="AJ25" s="49" t="s">
        <v>59</v>
      </c>
      <c r="AK25" s="127" t="s">
        <v>51</v>
      </c>
      <c r="AL25" s="131"/>
      <c r="AM25" s="77"/>
      <c r="AN25" s="77"/>
      <c r="AO25" s="77"/>
      <c r="AP25" s="77"/>
      <c r="AQ25" s="65">
        <f t="shared" si="0"/>
        <v>6</v>
      </c>
      <c r="AR25" s="31">
        <f t="shared" ref="AR25:AR28" si="4">34*5</f>
        <v>170</v>
      </c>
      <c r="AS25" s="79">
        <f t="shared" si="2"/>
        <v>3.5294117647058823E-2</v>
      </c>
      <c r="AT25" s="16"/>
      <c r="AU25" s="16"/>
    </row>
    <row r="26" spans="1:47" ht="12.75" customHeight="1">
      <c r="A26" s="158"/>
      <c r="B26" s="158"/>
      <c r="C26" s="84" t="s">
        <v>136</v>
      </c>
      <c r="D26" s="72"/>
      <c r="E26" s="75"/>
      <c r="F26" s="75"/>
      <c r="G26" s="75"/>
      <c r="H26" s="75"/>
      <c r="I26" s="75"/>
      <c r="J26" s="130" t="s">
        <v>51</v>
      </c>
      <c r="K26" s="75"/>
      <c r="L26" s="75"/>
      <c r="M26" s="75"/>
      <c r="N26" s="75"/>
      <c r="O26" s="75"/>
      <c r="P26" s="75"/>
      <c r="Q26" s="75"/>
      <c r="R26" s="130" t="s">
        <v>51</v>
      </c>
      <c r="T26" s="75"/>
      <c r="U26" s="75"/>
      <c r="V26" s="75"/>
      <c r="W26" s="75"/>
      <c r="X26" s="127" t="s">
        <v>51</v>
      </c>
      <c r="Y26" s="75"/>
      <c r="Z26" s="75"/>
      <c r="AA26" s="75"/>
      <c r="AB26" s="75"/>
      <c r="AC26" s="75"/>
      <c r="AD26" s="75"/>
      <c r="AE26" s="131"/>
      <c r="AF26" s="75"/>
      <c r="AG26" s="127" t="s">
        <v>51</v>
      </c>
      <c r="AH26" s="75"/>
      <c r="AI26" s="77"/>
      <c r="AJ26" s="49" t="s">
        <v>59</v>
      </c>
      <c r="AK26" s="127" t="s">
        <v>51</v>
      </c>
      <c r="AL26" s="131"/>
      <c r="AM26" s="77"/>
      <c r="AN26" s="77"/>
      <c r="AO26" s="77"/>
      <c r="AP26" s="77"/>
      <c r="AQ26" s="65">
        <f t="shared" si="0"/>
        <v>6</v>
      </c>
      <c r="AR26" s="31">
        <f t="shared" si="4"/>
        <v>170</v>
      </c>
      <c r="AS26" s="79">
        <f t="shared" si="2"/>
        <v>3.5294117647058823E-2</v>
      </c>
      <c r="AT26" s="16"/>
      <c r="AU26" s="16"/>
    </row>
    <row r="27" spans="1:47" ht="12.75" customHeight="1">
      <c r="A27" s="158"/>
      <c r="B27" s="158"/>
      <c r="C27" s="84" t="s">
        <v>137</v>
      </c>
      <c r="D27" s="72"/>
      <c r="E27" s="75"/>
      <c r="F27" s="75"/>
      <c r="G27" s="75"/>
      <c r="H27" s="75"/>
      <c r="I27" s="75"/>
      <c r="J27" s="130" t="s">
        <v>51</v>
      </c>
      <c r="K27" s="75"/>
      <c r="L27" s="75"/>
      <c r="M27" s="75"/>
      <c r="N27" s="75"/>
      <c r="O27" s="75"/>
      <c r="P27" s="75"/>
      <c r="Q27" s="75"/>
      <c r="R27" s="130" t="s">
        <v>51</v>
      </c>
      <c r="S27" s="105"/>
      <c r="T27" s="75"/>
      <c r="U27" s="75"/>
      <c r="V27" s="75"/>
      <c r="W27" s="75"/>
      <c r="X27" s="127" t="s">
        <v>51</v>
      </c>
      <c r="Y27" s="75"/>
      <c r="Z27" s="75"/>
      <c r="AA27" s="75"/>
      <c r="AB27" s="75"/>
      <c r="AC27" s="75"/>
      <c r="AD27" s="75"/>
      <c r="AE27" s="75"/>
      <c r="AF27" s="75"/>
      <c r="AG27" s="127" t="s">
        <v>51</v>
      </c>
      <c r="AH27" s="75"/>
      <c r="AI27" s="77"/>
      <c r="AJ27" s="49" t="s">
        <v>59</v>
      </c>
      <c r="AK27" s="127" t="s">
        <v>51</v>
      </c>
      <c r="AL27" s="75"/>
      <c r="AM27" s="77"/>
      <c r="AN27" s="77"/>
      <c r="AO27" s="77"/>
      <c r="AP27" s="77"/>
      <c r="AQ27" s="65">
        <f t="shared" si="0"/>
        <v>6</v>
      </c>
      <c r="AR27" s="31">
        <f t="shared" si="4"/>
        <v>170</v>
      </c>
      <c r="AS27" s="79">
        <f t="shared" si="2"/>
        <v>3.5294117647058823E-2</v>
      </c>
      <c r="AT27" s="16"/>
      <c r="AU27" s="16"/>
    </row>
    <row r="28" spans="1:47" ht="15.75" customHeight="1">
      <c r="A28" s="158"/>
      <c r="B28" s="159"/>
      <c r="C28" s="84" t="s">
        <v>139</v>
      </c>
      <c r="D28" s="72"/>
      <c r="E28" s="75"/>
      <c r="F28" s="75"/>
      <c r="G28" s="75"/>
      <c r="H28" s="75"/>
      <c r="I28" s="75"/>
      <c r="J28" s="130" t="s">
        <v>51</v>
      </c>
      <c r="K28" s="75"/>
      <c r="L28" s="75"/>
      <c r="M28" s="75"/>
      <c r="N28" s="75"/>
      <c r="O28" s="75"/>
      <c r="P28" s="75"/>
      <c r="Q28" s="75"/>
      <c r="R28" s="130" t="s">
        <v>51</v>
      </c>
      <c r="S28" s="105"/>
      <c r="T28" s="75"/>
      <c r="U28" s="75"/>
      <c r="V28" s="75"/>
      <c r="W28" s="75"/>
      <c r="X28" s="127" t="s">
        <v>51</v>
      </c>
      <c r="Y28" s="75"/>
      <c r="Z28" s="75"/>
      <c r="AA28" s="75"/>
      <c r="AB28" s="75"/>
      <c r="AC28" s="75"/>
      <c r="AD28" s="75"/>
      <c r="AE28" s="75"/>
      <c r="AF28" s="75"/>
      <c r="AG28" s="127" t="s">
        <v>51</v>
      </c>
      <c r="AH28" s="75"/>
      <c r="AI28" s="77"/>
      <c r="AJ28" s="49" t="s">
        <v>59</v>
      </c>
      <c r="AK28" s="127" t="s">
        <v>51</v>
      </c>
      <c r="AL28" s="75"/>
      <c r="AM28" s="77"/>
      <c r="AN28" s="77"/>
      <c r="AO28" s="77"/>
      <c r="AP28" s="77"/>
      <c r="AQ28" s="65">
        <f t="shared" si="0"/>
        <v>6</v>
      </c>
      <c r="AR28" s="31">
        <f t="shared" si="4"/>
        <v>170</v>
      </c>
      <c r="AS28" s="79">
        <f t="shared" si="2"/>
        <v>3.5294117647058823E-2</v>
      </c>
      <c r="AT28" s="16"/>
      <c r="AU28" s="16"/>
    </row>
    <row r="29" spans="1:47" ht="15.75" customHeight="1">
      <c r="A29" s="158"/>
      <c r="B29" s="157" t="s">
        <v>131</v>
      </c>
      <c r="C29" s="84" t="s">
        <v>133</v>
      </c>
      <c r="D29" s="72"/>
      <c r="E29" s="75"/>
      <c r="F29" s="75"/>
      <c r="G29" s="75"/>
      <c r="H29" s="75"/>
      <c r="I29" s="75"/>
      <c r="J29" s="130" t="s">
        <v>51</v>
      </c>
      <c r="K29" s="132"/>
      <c r="L29" s="75"/>
      <c r="M29" s="75"/>
      <c r="N29" s="75"/>
      <c r="O29" s="75"/>
      <c r="P29" s="75"/>
      <c r="Q29" s="96" t="s">
        <v>51</v>
      </c>
      <c r="R29" s="75"/>
      <c r="S29" s="75"/>
      <c r="T29" s="75"/>
      <c r="U29" s="75"/>
      <c r="V29" s="75"/>
      <c r="W29" s="75"/>
      <c r="X29" s="75"/>
      <c r="Y29" s="105"/>
      <c r="Z29" s="75"/>
      <c r="AA29" s="116" t="s">
        <v>51</v>
      </c>
      <c r="AB29" s="105"/>
      <c r="AC29" s="75"/>
      <c r="AD29" s="75"/>
      <c r="AE29" s="75"/>
      <c r="AF29" s="75"/>
      <c r="AG29" s="75"/>
      <c r="AH29" s="75"/>
      <c r="AI29" s="77"/>
      <c r="AJ29" s="49" t="s">
        <v>59</v>
      </c>
      <c r="AK29" s="127" t="s">
        <v>51</v>
      </c>
      <c r="AL29" s="75"/>
      <c r="AM29" s="77"/>
      <c r="AN29" s="77"/>
      <c r="AO29" s="77"/>
      <c r="AP29" s="77"/>
      <c r="AQ29" s="65">
        <f t="shared" si="0"/>
        <v>5</v>
      </c>
      <c r="AR29" s="83">
        <v>102</v>
      </c>
      <c r="AS29" s="79">
        <f t="shared" si="2"/>
        <v>4.9019607843137254E-2</v>
      </c>
      <c r="AT29" s="16"/>
      <c r="AU29" s="16"/>
    </row>
    <row r="30" spans="1:47" ht="15.75" customHeight="1">
      <c r="A30" s="158"/>
      <c r="B30" s="158"/>
      <c r="C30" s="84" t="s">
        <v>136</v>
      </c>
      <c r="D30" s="72"/>
      <c r="E30" s="75"/>
      <c r="F30" s="75"/>
      <c r="G30" s="75"/>
      <c r="H30" s="75"/>
      <c r="I30" s="75"/>
      <c r="J30" s="130" t="s">
        <v>51</v>
      </c>
      <c r="K30" s="132"/>
      <c r="L30" s="75"/>
      <c r="M30" s="75"/>
      <c r="N30" s="75"/>
      <c r="O30" s="75"/>
      <c r="P30" s="75"/>
      <c r="Q30" s="96" t="s">
        <v>51</v>
      </c>
      <c r="R30" s="75"/>
      <c r="S30" s="75"/>
      <c r="T30" s="75"/>
      <c r="U30" s="75"/>
      <c r="V30" s="75"/>
      <c r="W30" s="75"/>
      <c r="X30" s="75"/>
      <c r="Y30" s="105"/>
      <c r="Z30" s="75"/>
      <c r="AA30" s="116" t="s">
        <v>51</v>
      </c>
      <c r="AB30" s="105"/>
      <c r="AC30" s="75"/>
      <c r="AD30" s="75"/>
      <c r="AE30" s="75"/>
      <c r="AF30" s="75"/>
      <c r="AG30" s="75"/>
      <c r="AH30" s="75"/>
      <c r="AI30" s="77"/>
      <c r="AJ30" s="49" t="s">
        <v>59</v>
      </c>
      <c r="AK30" s="127" t="s">
        <v>51</v>
      </c>
      <c r="AL30" s="75"/>
      <c r="AM30" s="77"/>
      <c r="AN30" s="77"/>
      <c r="AO30" s="77"/>
      <c r="AP30" s="77"/>
      <c r="AQ30" s="65">
        <f t="shared" si="0"/>
        <v>5</v>
      </c>
      <c r="AR30" s="83">
        <v>102</v>
      </c>
      <c r="AS30" s="79">
        <f t="shared" si="2"/>
        <v>4.9019607843137254E-2</v>
      </c>
      <c r="AT30" s="16"/>
      <c r="AU30" s="16"/>
    </row>
    <row r="31" spans="1:47" ht="12.75" customHeight="1">
      <c r="A31" s="158"/>
      <c r="B31" s="158"/>
      <c r="C31" s="84" t="s">
        <v>137</v>
      </c>
      <c r="D31" s="72"/>
      <c r="E31" s="75"/>
      <c r="F31" s="75"/>
      <c r="G31" s="75"/>
      <c r="H31" s="75"/>
      <c r="I31" s="75"/>
      <c r="J31" s="130" t="s">
        <v>51</v>
      </c>
      <c r="K31" s="131"/>
      <c r="L31" s="75"/>
      <c r="M31" s="75"/>
      <c r="N31" s="75"/>
      <c r="O31" s="75"/>
      <c r="P31" s="75"/>
      <c r="Q31" s="96" t="s">
        <v>51</v>
      </c>
      <c r="R31" s="75"/>
      <c r="S31" s="75"/>
      <c r="T31" s="31"/>
      <c r="U31" s="75"/>
      <c r="V31" s="75"/>
      <c r="W31" s="75"/>
      <c r="X31" s="75"/>
      <c r="Y31" s="105"/>
      <c r="Z31" s="75"/>
      <c r="AA31" s="116" t="s">
        <v>51</v>
      </c>
      <c r="AB31" s="105"/>
      <c r="AC31" s="75"/>
      <c r="AD31" s="75"/>
      <c r="AE31" s="75"/>
      <c r="AF31" s="75"/>
      <c r="AG31" s="75"/>
      <c r="AH31" s="75"/>
      <c r="AI31" s="77"/>
      <c r="AJ31" s="49" t="s">
        <v>59</v>
      </c>
      <c r="AK31" s="127" t="s">
        <v>51</v>
      </c>
      <c r="AL31" s="75"/>
      <c r="AM31" s="77"/>
      <c r="AN31" s="77"/>
      <c r="AO31" s="77"/>
      <c r="AP31" s="77"/>
      <c r="AQ31" s="65">
        <f t="shared" si="0"/>
        <v>5</v>
      </c>
      <c r="AR31" s="83">
        <v>102</v>
      </c>
      <c r="AS31" s="79">
        <f t="shared" si="2"/>
        <v>4.9019607843137254E-2</v>
      </c>
      <c r="AT31" s="16"/>
      <c r="AU31" s="16"/>
    </row>
    <row r="32" spans="1:47" ht="12.75" customHeight="1">
      <c r="A32" s="158"/>
      <c r="B32" s="159"/>
      <c r="C32" s="84" t="s">
        <v>139</v>
      </c>
      <c r="D32" s="72"/>
      <c r="E32" s="75"/>
      <c r="F32" s="75"/>
      <c r="G32" s="75"/>
      <c r="H32" s="75"/>
      <c r="I32" s="75"/>
      <c r="J32" s="130" t="s">
        <v>51</v>
      </c>
      <c r="K32" s="131"/>
      <c r="L32" s="75"/>
      <c r="M32" s="75"/>
      <c r="N32" s="75"/>
      <c r="O32" s="75"/>
      <c r="P32" s="75"/>
      <c r="Q32" s="96" t="s">
        <v>51</v>
      </c>
      <c r="R32" s="75"/>
      <c r="S32" s="75"/>
      <c r="T32" s="75"/>
      <c r="U32" s="75"/>
      <c r="V32" s="75"/>
      <c r="W32" s="75"/>
      <c r="X32" s="75"/>
      <c r="Y32" s="105"/>
      <c r="Z32" s="75"/>
      <c r="AA32" s="116" t="s">
        <v>51</v>
      </c>
      <c r="AB32" s="105"/>
      <c r="AC32" s="75"/>
      <c r="AD32" s="75"/>
      <c r="AE32" s="75"/>
      <c r="AF32" s="75"/>
      <c r="AG32" s="31"/>
      <c r="AH32" s="75"/>
      <c r="AI32" s="75"/>
      <c r="AJ32" s="49" t="s">
        <v>59</v>
      </c>
      <c r="AK32" s="127" t="s">
        <v>51</v>
      </c>
      <c r="AL32" s="75"/>
      <c r="AM32" s="77"/>
      <c r="AN32" s="77"/>
      <c r="AO32" s="77"/>
      <c r="AP32" s="77"/>
      <c r="AQ32" s="65">
        <f t="shared" si="0"/>
        <v>5</v>
      </c>
      <c r="AR32" s="83">
        <v>68</v>
      </c>
      <c r="AS32" s="79">
        <f t="shared" si="2"/>
        <v>7.3529411764705885E-2</v>
      </c>
      <c r="AT32" s="16"/>
      <c r="AU32" s="16"/>
    </row>
    <row r="33" spans="1:47" ht="12.75" customHeight="1">
      <c r="A33" s="158"/>
      <c r="B33" s="157" t="s">
        <v>140</v>
      </c>
      <c r="C33" s="84" t="s">
        <v>133</v>
      </c>
      <c r="D33" s="72"/>
      <c r="E33" s="75"/>
      <c r="F33" s="75"/>
      <c r="G33" s="75"/>
      <c r="H33" s="75"/>
      <c r="I33" s="75"/>
      <c r="J33" s="75"/>
      <c r="K33" s="75"/>
      <c r="L33" s="75"/>
      <c r="M33" s="75"/>
      <c r="N33" s="75"/>
      <c r="O33" s="75"/>
      <c r="P33" s="75"/>
      <c r="Q33" s="75"/>
      <c r="R33" s="75"/>
      <c r="S33" s="96" t="s">
        <v>51</v>
      </c>
      <c r="T33" s="75"/>
      <c r="U33" s="75"/>
      <c r="V33" s="105"/>
      <c r="W33" s="75"/>
      <c r="X33" s="75"/>
      <c r="Y33" s="75"/>
      <c r="Z33" s="75"/>
      <c r="AA33" s="75"/>
      <c r="AB33" s="75"/>
      <c r="AC33" s="75"/>
      <c r="AD33" s="75"/>
      <c r="AE33" s="96" t="s">
        <v>51</v>
      </c>
      <c r="AF33" s="75"/>
      <c r="AG33" s="31"/>
      <c r="AH33" s="75"/>
      <c r="AI33" s="75"/>
      <c r="AJ33" s="49" t="s">
        <v>59</v>
      </c>
      <c r="AK33" s="75"/>
      <c r="AL33" s="75"/>
      <c r="AM33" s="77"/>
      <c r="AN33" s="77"/>
      <c r="AO33" s="77"/>
      <c r="AP33" s="77"/>
      <c r="AQ33" s="65">
        <f t="shared" si="0"/>
        <v>3</v>
      </c>
      <c r="AR33" s="31">
        <f t="shared" ref="AR33:AR48" si="5">34*1</f>
        <v>34</v>
      </c>
      <c r="AS33" s="79">
        <f t="shared" si="2"/>
        <v>8.8235294117647065E-2</v>
      </c>
      <c r="AT33" s="16"/>
      <c r="AU33" s="16"/>
    </row>
    <row r="34" spans="1:47" ht="12.75" customHeight="1">
      <c r="A34" s="158"/>
      <c r="B34" s="158"/>
      <c r="C34" s="84" t="s">
        <v>136</v>
      </c>
      <c r="D34" s="72"/>
      <c r="E34" s="75"/>
      <c r="F34" s="75"/>
      <c r="G34" s="75"/>
      <c r="H34" s="75"/>
      <c r="I34" s="75"/>
      <c r="J34" s="75"/>
      <c r="K34" s="75"/>
      <c r="L34" s="75"/>
      <c r="M34" s="75"/>
      <c r="N34" s="75"/>
      <c r="O34" s="75"/>
      <c r="P34" s="75"/>
      <c r="Q34" s="75"/>
      <c r="R34" s="75"/>
      <c r="S34" s="96" t="s">
        <v>51</v>
      </c>
      <c r="T34" s="75"/>
      <c r="U34" s="75"/>
      <c r="V34" s="105"/>
      <c r="W34" s="75"/>
      <c r="X34" s="75"/>
      <c r="Y34" s="75"/>
      <c r="Z34" s="75"/>
      <c r="AA34" s="75"/>
      <c r="AB34" s="75"/>
      <c r="AC34" s="75"/>
      <c r="AD34" s="75"/>
      <c r="AE34" s="96" t="s">
        <v>51</v>
      </c>
      <c r="AF34" s="75"/>
      <c r="AG34" s="75"/>
      <c r="AH34" s="75"/>
      <c r="AI34" s="75"/>
      <c r="AJ34" s="49" t="s">
        <v>59</v>
      </c>
      <c r="AK34" s="75"/>
      <c r="AL34" s="75"/>
      <c r="AM34" s="77"/>
      <c r="AN34" s="77"/>
      <c r="AO34" s="77"/>
      <c r="AP34" s="77"/>
      <c r="AQ34" s="65">
        <f t="shared" si="0"/>
        <v>3</v>
      </c>
      <c r="AR34" s="31">
        <f t="shared" si="5"/>
        <v>34</v>
      </c>
      <c r="AS34" s="79">
        <f t="shared" si="2"/>
        <v>8.8235294117647065E-2</v>
      </c>
      <c r="AT34" s="16"/>
      <c r="AU34" s="16"/>
    </row>
    <row r="35" spans="1:47" ht="12.75" customHeight="1">
      <c r="A35" s="158"/>
      <c r="B35" s="158"/>
      <c r="C35" s="84" t="s">
        <v>137</v>
      </c>
      <c r="D35" s="72"/>
      <c r="E35" s="75"/>
      <c r="F35" s="75"/>
      <c r="G35" s="75"/>
      <c r="H35" s="75"/>
      <c r="I35" s="75"/>
      <c r="J35" s="75"/>
      <c r="K35" s="75"/>
      <c r="L35" s="75"/>
      <c r="M35" s="75"/>
      <c r="N35" s="75"/>
      <c r="O35" s="75"/>
      <c r="P35" s="75"/>
      <c r="Q35" s="75"/>
      <c r="R35" s="75"/>
      <c r="S35" s="96" t="s">
        <v>51</v>
      </c>
      <c r="T35" s="75"/>
      <c r="U35" s="75"/>
      <c r="V35" s="105"/>
      <c r="W35" s="75"/>
      <c r="X35" s="75"/>
      <c r="Y35" s="75"/>
      <c r="Z35" s="75"/>
      <c r="AA35" s="75"/>
      <c r="AB35" s="75"/>
      <c r="AC35" s="75"/>
      <c r="AD35" s="75"/>
      <c r="AE35" s="96" t="s">
        <v>51</v>
      </c>
      <c r="AF35" s="75"/>
      <c r="AG35" s="75"/>
      <c r="AH35" s="75"/>
      <c r="AI35" s="75"/>
      <c r="AJ35" s="49" t="s">
        <v>59</v>
      </c>
      <c r="AK35" s="75"/>
      <c r="AL35" s="75"/>
      <c r="AM35" s="77"/>
      <c r="AN35" s="77"/>
      <c r="AO35" s="77"/>
      <c r="AP35" s="77"/>
      <c r="AQ35" s="65">
        <f t="shared" si="0"/>
        <v>3</v>
      </c>
      <c r="AR35" s="31">
        <f t="shared" si="5"/>
        <v>34</v>
      </c>
      <c r="AS35" s="79">
        <f t="shared" si="2"/>
        <v>8.8235294117647065E-2</v>
      </c>
      <c r="AT35" s="16"/>
      <c r="AU35" s="16"/>
    </row>
    <row r="36" spans="1:47" ht="12.75" customHeight="1">
      <c r="A36" s="158"/>
      <c r="B36" s="159"/>
      <c r="C36" s="84" t="s">
        <v>139</v>
      </c>
      <c r="D36" s="72"/>
      <c r="E36" s="75"/>
      <c r="F36" s="75"/>
      <c r="G36" s="75"/>
      <c r="H36" s="75"/>
      <c r="I36" s="75"/>
      <c r="J36" s="75"/>
      <c r="K36" s="75"/>
      <c r="L36" s="75"/>
      <c r="M36" s="75"/>
      <c r="N36" s="75"/>
      <c r="O36" s="75"/>
      <c r="P36" s="75"/>
      <c r="Q36" s="75"/>
      <c r="R36" s="75"/>
      <c r="S36" s="96" t="s">
        <v>51</v>
      </c>
      <c r="T36" s="75"/>
      <c r="U36" s="75"/>
      <c r="V36" s="105"/>
      <c r="W36" s="75"/>
      <c r="X36" s="75"/>
      <c r="Y36" s="75"/>
      <c r="Z36" s="75"/>
      <c r="AA36" s="75"/>
      <c r="AB36" s="75"/>
      <c r="AC36" s="75"/>
      <c r="AD36" s="75"/>
      <c r="AE36" s="96" t="s">
        <v>51</v>
      </c>
      <c r="AF36" s="75"/>
      <c r="AG36" s="75"/>
      <c r="AH36" s="75"/>
      <c r="AI36" s="31"/>
      <c r="AJ36" s="49" t="s">
        <v>59</v>
      </c>
      <c r="AK36" s="75"/>
      <c r="AL36" s="75"/>
      <c r="AM36" s="77"/>
      <c r="AN36" s="77"/>
      <c r="AO36" s="77"/>
      <c r="AP36" s="77"/>
      <c r="AQ36" s="65">
        <f t="shared" si="0"/>
        <v>3</v>
      </c>
      <c r="AR36" s="31">
        <f t="shared" si="5"/>
        <v>34</v>
      </c>
      <c r="AS36" s="79">
        <f t="shared" si="2"/>
        <v>8.8235294117647065E-2</v>
      </c>
      <c r="AT36" s="16"/>
      <c r="AU36" s="16"/>
    </row>
    <row r="37" spans="1:47" ht="12.75" customHeight="1">
      <c r="A37" s="158"/>
      <c r="B37" s="157" t="s">
        <v>142</v>
      </c>
      <c r="C37" s="84" t="s">
        <v>133</v>
      </c>
      <c r="D37" s="72"/>
      <c r="E37" s="75"/>
      <c r="F37" s="75"/>
      <c r="G37" s="75"/>
      <c r="H37" s="75"/>
      <c r="I37" s="75"/>
      <c r="J37" s="116" t="s">
        <v>51</v>
      </c>
      <c r="K37" s="75"/>
      <c r="L37" s="75"/>
      <c r="M37" s="75"/>
      <c r="N37" s="75"/>
      <c r="O37" s="75"/>
      <c r="P37" s="75"/>
      <c r="Q37" s="75"/>
      <c r="R37" s="75"/>
      <c r="S37" s="75"/>
      <c r="T37" s="75"/>
      <c r="U37" s="75"/>
      <c r="V37" s="75"/>
      <c r="W37" s="75"/>
      <c r="X37" s="116" t="s">
        <v>51</v>
      </c>
      <c r="Y37" s="75"/>
      <c r="Z37" s="75"/>
      <c r="AA37" s="75"/>
      <c r="AB37" s="75"/>
      <c r="AC37" s="75"/>
      <c r="AD37" s="75"/>
      <c r="AE37" s="75"/>
      <c r="AF37" s="75"/>
      <c r="AG37" s="75"/>
      <c r="AH37" s="75"/>
      <c r="AI37" s="31"/>
      <c r="AJ37" s="49" t="s">
        <v>59</v>
      </c>
      <c r="AK37" s="75"/>
      <c r="AL37" s="75"/>
      <c r="AM37" s="77"/>
      <c r="AN37" s="77"/>
      <c r="AO37" s="77"/>
      <c r="AP37" s="77"/>
      <c r="AQ37" s="65">
        <f t="shared" si="0"/>
        <v>3</v>
      </c>
      <c r="AR37" s="31">
        <f t="shared" si="5"/>
        <v>34</v>
      </c>
      <c r="AS37" s="79">
        <f t="shared" si="2"/>
        <v>8.8235294117647065E-2</v>
      </c>
      <c r="AT37" s="16"/>
      <c r="AU37" s="16"/>
    </row>
    <row r="38" spans="1:47" ht="12.75" customHeight="1">
      <c r="A38" s="158"/>
      <c r="B38" s="158"/>
      <c r="C38" s="84" t="s">
        <v>136</v>
      </c>
      <c r="D38" s="72"/>
      <c r="E38" s="75"/>
      <c r="F38" s="75"/>
      <c r="G38" s="75"/>
      <c r="H38" s="75"/>
      <c r="I38" s="75"/>
      <c r="J38" s="116" t="s">
        <v>51</v>
      </c>
      <c r="K38" s="75"/>
      <c r="L38" s="75"/>
      <c r="M38" s="75"/>
      <c r="N38" s="75"/>
      <c r="O38" s="75"/>
      <c r="P38" s="75"/>
      <c r="Q38" s="75"/>
      <c r="R38" s="75"/>
      <c r="S38" s="75"/>
      <c r="T38" s="75"/>
      <c r="U38" s="75"/>
      <c r="V38" s="75"/>
      <c r="W38" s="75"/>
      <c r="X38" s="116" t="s">
        <v>51</v>
      </c>
      <c r="Y38" s="75"/>
      <c r="Z38" s="75"/>
      <c r="AA38" s="75"/>
      <c r="AB38" s="75"/>
      <c r="AC38" s="75"/>
      <c r="AD38" s="75"/>
      <c r="AE38" s="75"/>
      <c r="AF38" s="31"/>
      <c r="AG38" s="31"/>
      <c r="AH38" s="75"/>
      <c r="AI38" s="75"/>
      <c r="AJ38" s="49" t="s">
        <v>59</v>
      </c>
      <c r="AK38" s="31"/>
      <c r="AL38" s="75"/>
      <c r="AM38" s="77"/>
      <c r="AN38" s="77"/>
      <c r="AO38" s="77"/>
      <c r="AP38" s="77"/>
      <c r="AQ38" s="65">
        <f t="shared" si="0"/>
        <v>3</v>
      </c>
      <c r="AR38" s="31">
        <f t="shared" si="5"/>
        <v>34</v>
      </c>
      <c r="AS38" s="79">
        <f t="shared" si="2"/>
        <v>8.8235294117647065E-2</v>
      </c>
      <c r="AT38" s="16"/>
      <c r="AU38" s="16"/>
    </row>
    <row r="39" spans="1:47" ht="12.75" customHeight="1">
      <c r="A39" s="158"/>
      <c r="B39" s="158"/>
      <c r="C39" s="84" t="s">
        <v>137</v>
      </c>
      <c r="D39" s="72"/>
      <c r="E39" s="75"/>
      <c r="F39" s="75"/>
      <c r="G39" s="75"/>
      <c r="H39" s="75"/>
      <c r="I39" s="75"/>
      <c r="J39" s="116" t="s">
        <v>51</v>
      </c>
      <c r="K39" s="75"/>
      <c r="L39" s="75"/>
      <c r="M39" s="75"/>
      <c r="N39" s="75"/>
      <c r="O39" s="75"/>
      <c r="P39" s="75"/>
      <c r="Q39" s="75"/>
      <c r="R39" s="75"/>
      <c r="S39" s="75"/>
      <c r="T39" s="75"/>
      <c r="U39" s="75"/>
      <c r="V39" s="75"/>
      <c r="W39" s="75"/>
      <c r="X39" s="116" t="s">
        <v>51</v>
      </c>
      <c r="Y39" s="75"/>
      <c r="Z39" s="75"/>
      <c r="AA39" s="75"/>
      <c r="AB39" s="75"/>
      <c r="AC39" s="75"/>
      <c r="AD39" s="75"/>
      <c r="AE39" s="75"/>
      <c r="AF39" s="75"/>
      <c r="AG39" s="75"/>
      <c r="AH39" s="31"/>
      <c r="AI39" s="31"/>
      <c r="AJ39" s="49" t="s">
        <v>59</v>
      </c>
      <c r="AK39" s="75"/>
      <c r="AL39" s="75"/>
      <c r="AM39" s="77"/>
      <c r="AN39" s="77"/>
      <c r="AO39" s="77"/>
      <c r="AP39" s="77"/>
      <c r="AQ39" s="65">
        <f t="shared" si="0"/>
        <v>3</v>
      </c>
      <c r="AR39" s="31">
        <f t="shared" si="5"/>
        <v>34</v>
      </c>
      <c r="AS39" s="79">
        <f t="shared" si="2"/>
        <v>8.8235294117647065E-2</v>
      </c>
      <c r="AT39" s="16"/>
      <c r="AU39" s="16"/>
    </row>
    <row r="40" spans="1:47" ht="12.75" customHeight="1">
      <c r="A40" s="158"/>
      <c r="B40" s="159"/>
      <c r="C40" s="84" t="s">
        <v>139</v>
      </c>
      <c r="D40" s="72"/>
      <c r="E40" s="75"/>
      <c r="F40" s="75"/>
      <c r="G40" s="75"/>
      <c r="H40" s="75"/>
      <c r="I40" s="75"/>
      <c r="J40" s="116" t="s">
        <v>51</v>
      </c>
      <c r="K40" s="75"/>
      <c r="L40" s="75"/>
      <c r="M40" s="75"/>
      <c r="N40" s="75"/>
      <c r="O40" s="75"/>
      <c r="P40" s="75"/>
      <c r="Q40" s="75"/>
      <c r="R40" s="75"/>
      <c r="S40" s="75"/>
      <c r="T40" s="75"/>
      <c r="U40" s="75"/>
      <c r="V40" s="75"/>
      <c r="W40" s="75"/>
      <c r="X40" s="116" t="s">
        <v>51</v>
      </c>
      <c r="Y40" s="75"/>
      <c r="Z40" s="75"/>
      <c r="AA40" s="75"/>
      <c r="AB40" s="75"/>
      <c r="AC40" s="75"/>
      <c r="AD40" s="75"/>
      <c r="AE40" s="75"/>
      <c r="AF40" s="75"/>
      <c r="AG40" s="75"/>
      <c r="AH40" s="31"/>
      <c r="AI40" s="31"/>
      <c r="AJ40" s="49" t="s">
        <v>59</v>
      </c>
      <c r="AK40" s="75"/>
      <c r="AL40" s="75"/>
      <c r="AM40" s="77"/>
      <c r="AN40" s="77"/>
      <c r="AO40" s="77"/>
      <c r="AP40" s="77"/>
      <c r="AQ40" s="65">
        <f t="shared" si="0"/>
        <v>3</v>
      </c>
      <c r="AR40" s="31">
        <f t="shared" si="5"/>
        <v>34</v>
      </c>
      <c r="AS40" s="79">
        <f t="shared" si="2"/>
        <v>8.8235294117647065E-2</v>
      </c>
      <c r="AT40" s="16"/>
      <c r="AU40" s="16"/>
    </row>
    <row r="41" spans="1:47" ht="12.75" customHeight="1">
      <c r="A41" s="158"/>
      <c r="B41" s="157" t="s">
        <v>112</v>
      </c>
      <c r="C41" s="84" t="s">
        <v>133</v>
      </c>
      <c r="D41" s="72"/>
      <c r="E41" s="75"/>
      <c r="F41" s="75"/>
      <c r="G41" s="75"/>
      <c r="H41" s="75"/>
      <c r="I41" s="75"/>
      <c r="J41" s="75"/>
      <c r="K41" s="75"/>
      <c r="L41" s="75"/>
      <c r="M41" s="75"/>
      <c r="N41" s="75"/>
      <c r="O41" s="75"/>
      <c r="P41" s="75"/>
      <c r="Q41" s="75"/>
      <c r="R41" s="75"/>
      <c r="S41" s="75"/>
      <c r="T41" s="96" t="s">
        <v>51</v>
      </c>
      <c r="U41" s="75"/>
      <c r="V41" s="75"/>
      <c r="W41" s="75"/>
      <c r="X41" s="75"/>
      <c r="Y41" s="75"/>
      <c r="Z41" s="75"/>
      <c r="AA41" s="75"/>
      <c r="AB41" s="75"/>
      <c r="AC41" s="75"/>
      <c r="AD41" s="75"/>
      <c r="AE41" s="75"/>
      <c r="AF41" s="75"/>
      <c r="AG41" s="75"/>
      <c r="AH41" s="31"/>
      <c r="AI41" s="96" t="s">
        <v>51</v>
      </c>
      <c r="AJ41" s="77"/>
      <c r="AK41" s="75"/>
      <c r="AL41" s="75"/>
      <c r="AM41" s="77"/>
      <c r="AN41" s="77"/>
      <c r="AO41" s="77"/>
      <c r="AP41" s="77"/>
      <c r="AQ41" s="65">
        <f t="shared" si="0"/>
        <v>2</v>
      </c>
      <c r="AR41" s="31">
        <f t="shared" si="5"/>
        <v>34</v>
      </c>
      <c r="AS41" s="79">
        <f t="shared" si="2"/>
        <v>5.8823529411764705E-2</v>
      </c>
      <c r="AT41" s="16"/>
      <c r="AU41" s="16"/>
    </row>
    <row r="42" spans="1:47" ht="12.75" customHeight="1">
      <c r="A42" s="158"/>
      <c r="B42" s="158"/>
      <c r="C42" s="84" t="s">
        <v>136</v>
      </c>
      <c r="D42" s="72"/>
      <c r="E42" s="75"/>
      <c r="F42" s="75"/>
      <c r="G42" s="75"/>
      <c r="H42" s="75"/>
      <c r="I42" s="75"/>
      <c r="J42" s="75"/>
      <c r="K42" s="75"/>
      <c r="L42" s="75"/>
      <c r="M42" s="75"/>
      <c r="N42" s="75"/>
      <c r="O42" s="75"/>
      <c r="P42" s="75"/>
      <c r="Q42" s="75"/>
      <c r="R42" s="75"/>
      <c r="S42" s="75"/>
      <c r="T42" s="96" t="s">
        <v>51</v>
      </c>
      <c r="U42" s="75"/>
      <c r="V42" s="75"/>
      <c r="W42" s="75"/>
      <c r="X42" s="75"/>
      <c r="Y42" s="75"/>
      <c r="Z42" s="75"/>
      <c r="AA42" s="75"/>
      <c r="AB42" s="75"/>
      <c r="AC42" s="75"/>
      <c r="AD42" s="75"/>
      <c r="AE42" s="75"/>
      <c r="AF42" s="75"/>
      <c r="AG42" s="75"/>
      <c r="AH42" s="31"/>
      <c r="AI42" s="96" t="s">
        <v>51</v>
      </c>
      <c r="AJ42" s="77"/>
      <c r="AK42" s="75"/>
      <c r="AL42" s="75"/>
      <c r="AM42" s="77"/>
      <c r="AN42" s="77"/>
      <c r="AO42" s="77"/>
      <c r="AP42" s="77"/>
      <c r="AQ42" s="65">
        <f t="shared" si="0"/>
        <v>2</v>
      </c>
      <c r="AR42" s="31">
        <f t="shared" si="5"/>
        <v>34</v>
      </c>
      <c r="AS42" s="79">
        <f t="shared" si="2"/>
        <v>5.8823529411764705E-2</v>
      </c>
      <c r="AT42" s="16"/>
      <c r="AU42" s="16"/>
    </row>
    <row r="43" spans="1:47" ht="12.75" customHeight="1">
      <c r="A43" s="158"/>
      <c r="B43" s="158"/>
      <c r="C43" s="84" t="s">
        <v>137</v>
      </c>
      <c r="D43" s="72"/>
      <c r="E43" s="75"/>
      <c r="F43" s="75"/>
      <c r="G43" s="75"/>
      <c r="H43" s="75"/>
      <c r="I43" s="75"/>
      <c r="J43" s="75"/>
      <c r="K43" s="75"/>
      <c r="L43" s="75"/>
      <c r="M43" s="75"/>
      <c r="N43" s="75"/>
      <c r="O43" s="75"/>
      <c r="P43" s="75"/>
      <c r="Q43" s="75"/>
      <c r="R43" s="75"/>
      <c r="S43" s="75"/>
      <c r="T43" s="96" t="s">
        <v>51</v>
      </c>
      <c r="U43" s="75"/>
      <c r="V43" s="75"/>
      <c r="W43" s="75"/>
      <c r="X43" s="75"/>
      <c r="Y43" s="75"/>
      <c r="Z43" s="75"/>
      <c r="AA43" s="75"/>
      <c r="AB43" s="75"/>
      <c r="AC43" s="75"/>
      <c r="AD43" s="75"/>
      <c r="AE43" s="75"/>
      <c r="AF43" s="75"/>
      <c r="AG43" s="75"/>
      <c r="AH43" s="31"/>
      <c r="AI43" s="96" t="s">
        <v>51</v>
      </c>
      <c r="AJ43" s="77"/>
      <c r="AK43" s="75"/>
      <c r="AL43" s="75"/>
      <c r="AM43" s="77"/>
      <c r="AN43" s="77"/>
      <c r="AO43" s="77"/>
      <c r="AP43" s="77"/>
      <c r="AQ43" s="65">
        <f t="shared" si="0"/>
        <v>2</v>
      </c>
      <c r="AR43" s="31">
        <f t="shared" si="5"/>
        <v>34</v>
      </c>
      <c r="AS43" s="79">
        <f t="shared" si="2"/>
        <v>5.8823529411764705E-2</v>
      </c>
      <c r="AT43" s="16"/>
      <c r="AU43" s="16"/>
    </row>
    <row r="44" spans="1:47" ht="12.75" customHeight="1">
      <c r="A44" s="158"/>
      <c r="B44" s="159"/>
      <c r="C44" s="84" t="s">
        <v>139</v>
      </c>
      <c r="D44" s="72"/>
      <c r="E44" s="75"/>
      <c r="F44" s="75"/>
      <c r="G44" s="75"/>
      <c r="H44" s="75"/>
      <c r="I44" s="75"/>
      <c r="J44" s="75"/>
      <c r="K44" s="75"/>
      <c r="L44" s="75"/>
      <c r="M44" s="75"/>
      <c r="N44" s="75"/>
      <c r="O44" s="75"/>
      <c r="P44" s="75"/>
      <c r="Q44" s="75"/>
      <c r="R44" s="75"/>
      <c r="S44" s="75"/>
      <c r="T44" s="96" t="s">
        <v>51</v>
      </c>
      <c r="U44" s="75"/>
      <c r="V44" s="75"/>
      <c r="W44" s="75"/>
      <c r="X44" s="75"/>
      <c r="Y44" s="75"/>
      <c r="Z44" s="75"/>
      <c r="AA44" s="75"/>
      <c r="AB44" s="75"/>
      <c r="AC44" s="75"/>
      <c r="AD44" s="75"/>
      <c r="AE44" s="75"/>
      <c r="AF44" s="75"/>
      <c r="AG44" s="75"/>
      <c r="AH44" s="31"/>
      <c r="AI44" s="96" t="s">
        <v>51</v>
      </c>
      <c r="AJ44" s="77"/>
      <c r="AK44" s="75"/>
      <c r="AL44" s="75"/>
      <c r="AM44" s="77"/>
      <c r="AN44" s="77"/>
      <c r="AO44" s="77"/>
      <c r="AP44" s="77"/>
      <c r="AQ44" s="65">
        <f t="shared" si="0"/>
        <v>2</v>
      </c>
      <c r="AR44" s="31">
        <f t="shared" si="5"/>
        <v>34</v>
      </c>
      <c r="AS44" s="79">
        <f t="shared" si="2"/>
        <v>5.8823529411764705E-2</v>
      </c>
      <c r="AT44" s="16"/>
      <c r="AU44" s="16"/>
    </row>
    <row r="45" spans="1:47" ht="12.75" customHeight="1">
      <c r="A45" s="158"/>
      <c r="B45" s="157" t="s">
        <v>113</v>
      </c>
      <c r="C45" s="84" t="s">
        <v>133</v>
      </c>
      <c r="D45" s="72"/>
      <c r="E45" s="75"/>
      <c r="F45" s="75"/>
      <c r="G45" s="75"/>
      <c r="H45" s="75"/>
      <c r="I45" s="75"/>
      <c r="J45" s="75"/>
      <c r="K45" s="75"/>
      <c r="L45" s="75"/>
      <c r="M45" s="75"/>
      <c r="N45" s="75"/>
      <c r="O45" s="75"/>
      <c r="P45" s="75"/>
      <c r="Q45" s="75"/>
      <c r="R45" s="75"/>
      <c r="S45" s="116" t="s">
        <v>51</v>
      </c>
      <c r="T45" s="75"/>
      <c r="U45" s="75"/>
      <c r="V45" s="75"/>
      <c r="W45" s="75"/>
      <c r="X45" s="75"/>
      <c r="Y45" s="75"/>
      <c r="Z45" s="75"/>
      <c r="AA45" s="116" t="s">
        <v>51</v>
      </c>
      <c r="AB45" s="75"/>
      <c r="AC45" s="75"/>
      <c r="AD45" s="75"/>
      <c r="AE45" s="75"/>
      <c r="AF45" s="75"/>
      <c r="AG45" s="75"/>
      <c r="AH45" s="31"/>
      <c r="AI45" s="31"/>
      <c r="AJ45" s="116" t="s">
        <v>51</v>
      </c>
      <c r="AK45" s="75"/>
      <c r="AL45" s="75"/>
      <c r="AM45" s="77"/>
      <c r="AN45" s="77"/>
      <c r="AO45" s="77"/>
      <c r="AP45" s="77"/>
      <c r="AQ45" s="65">
        <f t="shared" si="0"/>
        <v>3</v>
      </c>
      <c r="AR45" s="31">
        <f t="shared" si="5"/>
        <v>34</v>
      </c>
      <c r="AS45" s="79">
        <f t="shared" si="2"/>
        <v>8.8235294117647065E-2</v>
      </c>
      <c r="AT45" s="16"/>
      <c r="AU45" s="16"/>
    </row>
    <row r="46" spans="1:47" ht="12.75" customHeight="1">
      <c r="A46" s="158"/>
      <c r="B46" s="158"/>
      <c r="C46" s="84" t="s">
        <v>136</v>
      </c>
      <c r="D46" s="72"/>
      <c r="E46" s="75"/>
      <c r="F46" s="75"/>
      <c r="G46" s="75"/>
      <c r="H46" s="75"/>
      <c r="I46" s="75"/>
      <c r="J46" s="75"/>
      <c r="K46" s="75"/>
      <c r="L46" s="75"/>
      <c r="M46" s="75"/>
      <c r="N46" s="75"/>
      <c r="O46" s="75"/>
      <c r="P46" s="75"/>
      <c r="Q46" s="75"/>
      <c r="R46" s="75"/>
      <c r="S46" s="116" t="s">
        <v>51</v>
      </c>
      <c r="T46" s="75"/>
      <c r="U46" s="75"/>
      <c r="V46" s="75"/>
      <c r="W46" s="75"/>
      <c r="X46" s="75"/>
      <c r="Y46" s="75"/>
      <c r="Z46" s="75"/>
      <c r="AA46" s="116" t="s">
        <v>51</v>
      </c>
      <c r="AB46" s="75"/>
      <c r="AC46" s="75"/>
      <c r="AD46" s="75"/>
      <c r="AE46" s="75"/>
      <c r="AF46" s="75"/>
      <c r="AG46" s="75"/>
      <c r="AH46" s="31"/>
      <c r="AI46" s="31"/>
      <c r="AJ46" s="116" t="s">
        <v>51</v>
      </c>
      <c r="AK46" s="75"/>
      <c r="AL46" s="75"/>
      <c r="AM46" s="77"/>
      <c r="AN46" s="77"/>
      <c r="AO46" s="77"/>
      <c r="AP46" s="77"/>
      <c r="AQ46" s="65">
        <f t="shared" si="0"/>
        <v>3</v>
      </c>
      <c r="AR46" s="31">
        <f t="shared" si="5"/>
        <v>34</v>
      </c>
      <c r="AS46" s="79">
        <f t="shared" si="2"/>
        <v>8.8235294117647065E-2</v>
      </c>
      <c r="AT46" s="16"/>
      <c r="AU46" s="16"/>
    </row>
    <row r="47" spans="1:47" ht="12.75" customHeight="1">
      <c r="A47" s="158"/>
      <c r="B47" s="158"/>
      <c r="C47" s="84" t="s">
        <v>137</v>
      </c>
      <c r="D47" s="72"/>
      <c r="E47" s="75"/>
      <c r="F47" s="75"/>
      <c r="G47" s="75"/>
      <c r="H47" s="75"/>
      <c r="I47" s="75"/>
      <c r="J47" s="75"/>
      <c r="K47" s="75"/>
      <c r="L47" s="75"/>
      <c r="M47" s="75"/>
      <c r="N47" s="75"/>
      <c r="O47" s="75"/>
      <c r="P47" s="75"/>
      <c r="Q47" s="75"/>
      <c r="R47" s="75"/>
      <c r="S47" s="116" t="s">
        <v>51</v>
      </c>
      <c r="T47" s="75"/>
      <c r="U47" s="75"/>
      <c r="V47" s="75"/>
      <c r="W47" s="75"/>
      <c r="X47" s="75"/>
      <c r="Y47" s="75"/>
      <c r="Z47" s="75"/>
      <c r="AA47" s="116" t="s">
        <v>51</v>
      </c>
      <c r="AB47" s="75"/>
      <c r="AC47" s="75"/>
      <c r="AD47" s="75"/>
      <c r="AE47" s="75"/>
      <c r="AF47" s="75"/>
      <c r="AG47" s="75"/>
      <c r="AH47" s="31"/>
      <c r="AI47" s="31"/>
      <c r="AJ47" s="116" t="s">
        <v>51</v>
      </c>
      <c r="AK47" s="75"/>
      <c r="AL47" s="75"/>
      <c r="AM47" s="77"/>
      <c r="AN47" s="77"/>
      <c r="AO47" s="77"/>
      <c r="AP47" s="77"/>
      <c r="AQ47" s="65">
        <f t="shared" si="0"/>
        <v>3</v>
      </c>
      <c r="AR47" s="31">
        <f t="shared" si="5"/>
        <v>34</v>
      </c>
      <c r="AS47" s="79">
        <f t="shared" si="2"/>
        <v>8.8235294117647065E-2</v>
      </c>
      <c r="AT47" s="16"/>
      <c r="AU47" s="16"/>
    </row>
    <row r="48" spans="1:47" ht="12.75" customHeight="1">
      <c r="A48" s="158"/>
      <c r="B48" s="159"/>
      <c r="C48" s="84" t="s">
        <v>139</v>
      </c>
      <c r="D48" s="72"/>
      <c r="E48" s="75"/>
      <c r="F48" s="75"/>
      <c r="G48" s="75"/>
      <c r="H48" s="75"/>
      <c r="I48" s="75"/>
      <c r="J48" s="75"/>
      <c r="K48" s="75"/>
      <c r="L48" s="75"/>
      <c r="M48" s="75"/>
      <c r="N48" s="75"/>
      <c r="O48" s="75"/>
      <c r="P48" s="75"/>
      <c r="Q48" s="75"/>
      <c r="R48" s="75"/>
      <c r="S48" s="116" t="s">
        <v>51</v>
      </c>
      <c r="T48" s="75"/>
      <c r="U48" s="75"/>
      <c r="V48" s="75"/>
      <c r="W48" s="75"/>
      <c r="X48" s="75"/>
      <c r="Y48" s="75"/>
      <c r="Z48" s="75"/>
      <c r="AA48" s="116" t="s">
        <v>51</v>
      </c>
      <c r="AB48" s="75"/>
      <c r="AC48" s="75"/>
      <c r="AD48" s="75"/>
      <c r="AE48" s="75"/>
      <c r="AF48" s="75"/>
      <c r="AG48" s="75"/>
      <c r="AH48" s="31"/>
      <c r="AI48" s="31"/>
      <c r="AJ48" s="116" t="s">
        <v>51</v>
      </c>
      <c r="AK48" s="75"/>
      <c r="AL48" s="75"/>
      <c r="AM48" s="77"/>
      <c r="AN48" s="77"/>
      <c r="AO48" s="77"/>
      <c r="AP48" s="77"/>
      <c r="AQ48" s="65">
        <f t="shared" si="0"/>
        <v>3</v>
      </c>
      <c r="AR48" s="31">
        <f t="shared" si="5"/>
        <v>34</v>
      </c>
      <c r="AS48" s="79">
        <f t="shared" si="2"/>
        <v>8.8235294117647065E-2</v>
      </c>
      <c r="AT48" s="16"/>
      <c r="AU48" s="16"/>
    </row>
    <row r="49" spans="1:47" ht="12.75" customHeight="1">
      <c r="A49" s="158"/>
      <c r="B49" s="157" t="s">
        <v>114</v>
      </c>
      <c r="C49" s="84" t="s">
        <v>133</v>
      </c>
      <c r="D49" s="72"/>
      <c r="E49" s="75"/>
      <c r="F49" s="75"/>
      <c r="G49" s="75"/>
      <c r="H49" s="96" t="s">
        <v>51</v>
      </c>
      <c r="I49" s="75"/>
      <c r="J49" s="75"/>
      <c r="K49" s="75"/>
      <c r="L49" s="96" t="s">
        <v>51</v>
      </c>
      <c r="M49" s="75"/>
      <c r="N49" s="75"/>
      <c r="O49" s="75"/>
      <c r="P49" s="96" t="s">
        <v>51</v>
      </c>
      <c r="Q49" s="75"/>
      <c r="R49" s="75"/>
      <c r="S49" s="75"/>
      <c r="T49" s="96" t="s">
        <v>51</v>
      </c>
      <c r="U49" s="75"/>
      <c r="V49" s="75"/>
      <c r="W49" s="75"/>
      <c r="X49" s="75"/>
      <c r="Y49" s="75"/>
      <c r="Z49" s="75"/>
      <c r="AA49" s="116" t="s">
        <v>51</v>
      </c>
      <c r="AB49" s="75"/>
      <c r="AC49" s="75"/>
      <c r="AD49" s="75"/>
      <c r="AE49" s="75"/>
      <c r="AF49" s="75"/>
      <c r="AG49" s="75"/>
      <c r="AH49" s="31"/>
      <c r="AI49" s="31"/>
      <c r="AJ49" s="116" t="s">
        <v>51</v>
      </c>
      <c r="AK49" s="75"/>
      <c r="AL49" s="75"/>
      <c r="AM49" s="77"/>
      <c r="AN49" s="77"/>
      <c r="AO49" s="77"/>
      <c r="AP49" s="77"/>
      <c r="AQ49" s="65">
        <f t="shared" si="0"/>
        <v>6</v>
      </c>
      <c r="AR49" s="31">
        <f t="shared" ref="AR49:AR56" si="6">34*2</f>
        <v>68</v>
      </c>
      <c r="AS49" s="79">
        <f t="shared" si="2"/>
        <v>8.8235294117647065E-2</v>
      </c>
      <c r="AT49" s="16"/>
      <c r="AU49" s="16"/>
    </row>
    <row r="50" spans="1:47" ht="12.75" customHeight="1">
      <c r="A50" s="158"/>
      <c r="B50" s="158"/>
      <c r="C50" s="84" t="s">
        <v>136</v>
      </c>
      <c r="D50" s="72"/>
      <c r="E50" s="75"/>
      <c r="F50" s="75"/>
      <c r="G50" s="75"/>
      <c r="H50" s="96" t="s">
        <v>51</v>
      </c>
      <c r="I50" s="75"/>
      <c r="J50" s="75"/>
      <c r="K50" s="75"/>
      <c r="L50" s="96" t="s">
        <v>51</v>
      </c>
      <c r="M50" s="75"/>
      <c r="N50" s="75"/>
      <c r="O50" s="75"/>
      <c r="P50" s="96" t="s">
        <v>51</v>
      </c>
      <c r="Q50" s="75"/>
      <c r="R50" s="75"/>
      <c r="S50" s="75"/>
      <c r="T50" s="96" t="s">
        <v>51</v>
      </c>
      <c r="U50" s="75"/>
      <c r="V50" s="75"/>
      <c r="W50" s="75"/>
      <c r="X50" s="75"/>
      <c r="Y50" s="75"/>
      <c r="Z50" s="75"/>
      <c r="AA50" s="116" t="s">
        <v>51</v>
      </c>
      <c r="AB50" s="75"/>
      <c r="AC50" s="75"/>
      <c r="AD50" s="75"/>
      <c r="AE50" s="75"/>
      <c r="AF50" s="75"/>
      <c r="AG50" s="75"/>
      <c r="AH50" s="31"/>
      <c r="AI50" s="31"/>
      <c r="AJ50" s="116" t="s">
        <v>51</v>
      </c>
      <c r="AK50" s="75"/>
      <c r="AL50" s="75"/>
      <c r="AM50" s="77"/>
      <c r="AN50" s="77"/>
      <c r="AO50" s="77"/>
      <c r="AP50" s="77"/>
      <c r="AQ50" s="65">
        <f t="shared" si="0"/>
        <v>6</v>
      </c>
      <c r="AR50" s="31">
        <f t="shared" si="6"/>
        <v>68</v>
      </c>
      <c r="AS50" s="79">
        <f t="shared" si="2"/>
        <v>8.8235294117647065E-2</v>
      </c>
      <c r="AT50" s="16"/>
      <c r="AU50" s="16"/>
    </row>
    <row r="51" spans="1:47" ht="12.75" customHeight="1">
      <c r="A51" s="158"/>
      <c r="B51" s="158"/>
      <c r="C51" s="84" t="s">
        <v>137</v>
      </c>
      <c r="D51" s="72"/>
      <c r="E51" s="75"/>
      <c r="F51" s="75"/>
      <c r="G51" s="75"/>
      <c r="H51" s="96" t="s">
        <v>51</v>
      </c>
      <c r="I51" s="75"/>
      <c r="J51" s="75"/>
      <c r="K51" s="75"/>
      <c r="L51" s="96" t="s">
        <v>51</v>
      </c>
      <c r="M51" s="75"/>
      <c r="N51" s="75"/>
      <c r="O51" s="75"/>
      <c r="P51" s="96" t="s">
        <v>51</v>
      </c>
      <c r="Q51" s="75"/>
      <c r="R51" s="75"/>
      <c r="S51" s="75"/>
      <c r="T51" s="96" t="s">
        <v>51</v>
      </c>
      <c r="U51" s="75"/>
      <c r="V51" s="75"/>
      <c r="W51" s="75"/>
      <c r="X51" s="75"/>
      <c r="Y51" s="75"/>
      <c r="Z51" s="75"/>
      <c r="AA51" s="116" t="s">
        <v>51</v>
      </c>
      <c r="AB51" s="75"/>
      <c r="AC51" s="75"/>
      <c r="AD51" s="75"/>
      <c r="AE51" s="75"/>
      <c r="AF51" s="75"/>
      <c r="AG51" s="75"/>
      <c r="AH51" s="31"/>
      <c r="AI51" s="31"/>
      <c r="AJ51" s="116" t="s">
        <v>51</v>
      </c>
      <c r="AK51" s="75"/>
      <c r="AL51" s="75"/>
      <c r="AM51" s="77"/>
      <c r="AN51" s="77"/>
      <c r="AO51" s="77"/>
      <c r="AP51" s="77"/>
      <c r="AQ51" s="65">
        <f t="shared" si="0"/>
        <v>6</v>
      </c>
      <c r="AR51" s="31">
        <f t="shared" si="6"/>
        <v>68</v>
      </c>
      <c r="AS51" s="79">
        <f t="shared" si="2"/>
        <v>8.8235294117647065E-2</v>
      </c>
      <c r="AT51" s="16"/>
      <c r="AU51" s="16"/>
    </row>
    <row r="52" spans="1:47" ht="12.75" customHeight="1">
      <c r="A52" s="158"/>
      <c r="B52" s="159"/>
      <c r="C52" s="84" t="s">
        <v>139</v>
      </c>
      <c r="D52" s="72"/>
      <c r="E52" s="75"/>
      <c r="F52" s="75"/>
      <c r="G52" s="75"/>
      <c r="H52" s="96" t="s">
        <v>51</v>
      </c>
      <c r="I52" s="75"/>
      <c r="J52" s="75"/>
      <c r="K52" s="75"/>
      <c r="L52" s="96" t="s">
        <v>51</v>
      </c>
      <c r="M52" s="75"/>
      <c r="N52" s="75"/>
      <c r="O52" s="75"/>
      <c r="P52" s="96" t="s">
        <v>51</v>
      </c>
      <c r="Q52" s="75"/>
      <c r="R52" s="75"/>
      <c r="S52" s="75"/>
      <c r="T52" s="96" t="s">
        <v>51</v>
      </c>
      <c r="U52" s="75"/>
      <c r="V52" s="75"/>
      <c r="W52" s="75"/>
      <c r="X52" s="75"/>
      <c r="Y52" s="75"/>
      <c r="Z52" s="75"/>
      <c r="AA52" s="116" t="s">
        <v>51</v>
      </c>
      <c r="AB52" s="75"/>
      <c r="AC52" s="75"/>
      <c r="AD52" s="75"/>
      <c r="AE52" s="75"/>
      <c r="AF52" s="75"/>
      <c r="AG52" s="75"/>
      <c r="AH52" s="31"/>
      <c r="AI52" s="31"/>
      <c r="AJ52" s="116" t="s">
        <v>51</v>
      </c>
      <c r="AK52" s="75"/>
      <c r="AL52" s="75"/>
      <c r="AM52" s="77"/>
      <c r="AN52" s="77"/>
      <c r="AO52" s="77"/>
      <c r="AP52" s="77"/>
      <c r="AQ52" s="65">
        <f t="shared" si="0"/>
        <v>6</v>
      </c>
      <c r="AR52" s="31">
        <f t="shared" si="6"/>
        <v>68</v>
      </c>
      <c r="AS52" s="79">
        <f t="shared" si="2"/>
        <v>8.8235294117647065E-2</v>
      </c>
      <c r="AT52" s="16"/>
      <c r="AU52" s="16"/>
    </row>
    <row r="53" spans="1:47" ht="12.75" customHeight="1">
      <c r="A53" s="158"/>
      <c r="B53" s="157" t="s">
        <v>115</v>
      </c>
      <c r="C53" s="84" t="s">
        <v>133</v>
      </c>
      <c r="D53" s="72"/>
      <c r="E53" s="75"/>
      <c r="F53" s="75"/>
      <c r="G53" s="75"/>
      <c r="H53" s="75"/>
      <c r="I53" s="75"/>
      <c r="J53" s="96" t="s">
        <v>51</v>
      </c>
      <c r="K53" s="75"/>
      <c r="L53" s="75"/>
      <c r="M53" s="75"/>
      <c r="N53" s="75"/>
      <c r="O53" s="75"/>
      <c r="P53" s="75"/>
      <c r="Q53" s="75"/>
      <c r="R53" s="75"/>
      <c r="S53" s="37" t="s">
        <v>51</v>
      </c>
      <c r="T53" s="75"/>
      <c r="U53" s="75"/>
      <c r="V53" s="75"/>
      <c r="W53" s="75"/>
      <c r="X53" s="75"/>
      <c r="Y53" s="75"/>
      <c r="Z53" s="75"/>
      <c r="AA53" s="116" t="s">
        <v>51</v>
      </c>
      <c r="AB53" s="75"/>
      <c r="AC53" s="75"/>
      <c r="AD53" s="75"/>
      <c r="AE53" s="75"/>
      <c r="AF53" s="75"/>
      <c r="AG53" s="75"/>
      <c r="AH53" s="31"/>
      <c r="AI53" s="37" t="s">
        <v>51</v>
      </c>
      <c r="AJ53" s="77"/>
      <c r="AK53" s="75"/>
      <c r="AL53" s="75"/>
      <c r="AM53" s="77"/>
      <c r="AN53" s="77"/>
      <c r="AO53" s="77"/>
      <c r="AP53" s="77"/>
      <c r="AQ53" s="65">
        <f t="shared" si="0"/>
        <v>4</v>
      </c>
      <c r="AR53" s="31">
        <f t="shared" si="6"/>
        <v>68</v>
      </c>
      <c r="AS53" s="79">
        <f t="shared" si="2"/>
        <v>5.8823529411764705E-2</v>
      </c>
      <c r="AT53" s="16"/>
      <c r="AU53" s="16"/>
    </row>
    <row r="54" spans="1:47" ht="12.75" customHeight="1">
      <c r="A54" s="158"/>
      <c r="B54" s="158"/>
      <c r="C54" s="84" t="s">
        <v>136</v>
      </c>
      <c r="D54" s="72"/>
      <c r="E54" s="75"/>
      <c r="F54" s="75"/>
      <c r="G54" s="75"/>
      <c r="H54" s="75"/>
      <c r="I54" s="75"/>
      <c r="J54" s="37" t="s">
        <v>51</v>
      </c>
      <c r="K54" s="75"/>
      <c r="L54" s="75"/>
      <c r="M54" s="75"/>
      <c r="N54" s="75"/>
      <c r="O54" s="75"/>
      <c r="P54" s="75"/>
      <c r="Q54" s="75"/>
      <c r="R54" s="75"/>
      <c r="S54" s="37" t="s">
        <v>51</v>
      </c>
      <c r="T54" s="75"/>
      <c r="U54" s="75"/>
      <c r="V54" s="75"/>
      <c r="W54" s="75"/>
      <c r="X54" s="75"/>
      <c r="Y54" s="75"/>
      <c r="Z54" s="75"/>
      <c r="AA54" s="116" t="s">
        <v>51</v>
      </c>
      <c r="AB54" s="75"/>
      <c r="AC54" s="75"/>
      <c r="AD54" s="75"/>
      <c r="AE54" s="75"/>
      <c r="AF54" s="75"/>
      <c r="AG54" s="75"/>
      <c r="AH54" s="31"/>
      <c r="AI54" s="37" t="s">
        <v>51</v>
      </c>
      <c r="AJ54" s="77"/>
      <c r="AK54" s="75"/>
      <c r="AL54" s="75"/>
      <c r="AM54" s="77"/>
      <c r="AN54" s="77"/>
      <c r="AO54" s="77"/>
      <c r="AP54" s="77"/>
      <c r="AQ54" s="65">
        <f t="shared" si="0"/>
        <v>4</v>
      </c>
      <c r="AR54" s="31">
        <f t="shared" si="6"/>
        <v>68</v>
      </c>
      <c r="AS54" s="79">
        <f t="shared" si="2"/>
        <v>5.8823529411764705E-2</v>
      </c>
      <c r="AT54" s="16"/>
      <c r="AU54" s="16"/>
    </row>
    <row r="55" spans="1:47" ht="12.75" customHeight="1">
      <c r="A55" s="158"/>
      <c r="B55" s="158"/>
      <c r="C55" s="84" t="s">
        <v>137</v>
      </c>
      <c r="D55" s="72"/>
      <c r="E55" s="75"/>
      <c r="F55" s="75"/>
      <c r="G55" s="75"/>
      <c r="H55" s="75"/>
      <c r="I55" s="75"/>
      <c r="J55" s="37" t="s">
        <v>51</v>
      </c>
      <c r="K55" s="75"/>
      <c r="L55" s="75"/>
      <c r="M55" s="75"/>
      <c r="N55" s="75"/>
      <c r="O55" s="75"/>
      <c r="P55" s="75"/>
      <c r="Q55" s="75"/>
      <c r="R55" s="75"/>
      <c r="S55" s="37" t="s">
        <v>51</v>
      </c>
      <c r="T55" s="75"/>
      <c r="U55" s="75"/>
      <c r="V55" s="75"/>
      <c r="W55" s="75"/>
      <c r="X55" s="75"/>
      <c r="Y55" s="75"/>
      <c r="Z55" s="75"/>
      <c r="AA55" s="116" t="s">
        <v>51</v>
      </c>
      <c r="AB55" s="75"/>
      <c r="AC55" s="75"/>
      <c r="AD55" s="75"/>
      <c r="AE55" s="75"/>
      <c r="AF55" s="75"/>
      <c r="AG55" s="75"/>
      <c r="AH55" s="31"/>
      <c r="AI55" s="37" t="s">
        <v>51</v>
      </c>
      <c r="AJ55" s="77"/>
      <c r="AK55" s="75"/>
      <c r="AL55" s="75"/>
      <c r="AM55" s="77"/>
      <c r="AN55" s="77"/>
      <c r="AO55" s="77"/>
      <c r="AP55" s="77"/>
      <c r="AQ55" s="65">
        <f t="shared" si="0"/>
        <v>4</v>
      </c>
      <c r="AR55" s="31">
        <f t="shared" si="6"/>
        <v>68</v>
      </c>
      <c r="AS55" s="79">
        <f t="shared" si="2"/>
        <v>5.8823529411764705E-2</v>
      </c>
      <c r="AT55" s="16"/>
      <c r="AU55" s="16"/>
    </row>
    <row r="56" spans="1:47" ht="12.75" customHeight="1">
      <c r="A56" s="159"/>
      <c r="B56" s="159"/>
      <c r="C56" s="84" t="s">
        <v>139</v>
      </c>
      <c r="D56" s="72"/>
      <c r="E56" s="75"/>
      <c r="F56" s="75"/>
      <c r="G56" s="75"/>
      <c r="H56" s="75"/>
      <c r="I56" s="75"/>
      <c r="J56" s="37" t="s">
        <v>51</v>
      </c>
      <c r="K56" s="75"/>
      <c r="L56" s="75"/>
      <c r="M56" s="75"/>
      <c r="N56" s="75"/>
      <c r="O56" s="75"/>
      <c r="P56" s="75"/>
      <c r="Q56" s="75"/>
      <c r="R56" s="75"/>
      <c r="S56" s="37" t="s">
        <v>51</v>
      </c>
      <c r="T56" s="75"/>
      <c r="U56" s="75"/>
      <c r="V56" s="75"/>
      <c r="W56" s="75"/>
      <c r="X56" s="75"/>
      <c r="Y56" s="75"/>
      <c r="Z56" s="75"/>
      <c r="AA56" s="116" t="s">
        <v>51</v>
      </c>
      <c r="AB56" s="75"/>
      <c r="AC56" s="75"/>
      <c r="AD56" s="75"/>
      <c r="AE56" s="75"/>
      <c r="AF56" s="75"/>
      <c r="AG56" s="75"/>
      <c r="AH56" s="31"/>
      <c r="AI56" s="37" t="s">
        <v>51</v>
      </c>
      <c r="AJ56" s="77"/>
      <c r="AK56" s="75"/>
      <c r="AL56" s="75"/>
      <c r="AM56" s="77"/>
      <c r="AN56" s="77"/>
      <c r="AO56" s="77"/>
      <c r="AP56" s="77"/>
      <c r="AQ56" s="65">
        <f t="shared" si="0"/>
        <v>4</v>
      </c>
      <c r="AR56" s="31">
        <f t="shared" si="6"/>
        <v>68</v>
      </c>
      <c r="AS56" s="79">
        <f t="shared" si="2"/>
        <v>5.8823529411764705E-2</v>
      </c>
      <c r="AT56" s="16"/>
      <c r="AU56" s="16"/>
    </row>
    <row r="57" spans="1:47" ht="27" customHeight="1">
      <c r="A57" s="107"/>
      <c r="B57" s="108"/>
      <c r="C57" s="108"/>
      <c r="D57" s="108"/>
      <c r="E57" s="109"/>
      <c r="F57" s="109"/>
      <c r="G57" s="109"/>
      <c r="H57" s="109"/>
      <c r="I57" s="109"/>
      <c r="J57" s="109"/>
      <c r="K57" s="109"/>
      <c r="L57" s="109"/>
      <c r="M57" s="109"/>
      <c r="N57" s="109"/>
      <c r="O57" s="109"/>
      <c r="P57" s="109"/>
      <c r="Q57" s="109"/>
      <c r="R57" s="109"/>
      <c r="S57" s="109"/>
      <c r="T57" s="109"/>
      <c r="U57" s="109"/>
      <c r="V57" s="109"/>
      <c r="W57" s="109"/>
      <c r="X57" s="109"/>
      <c r="Y57" s="109"/>
      <c r="Z57" s="109"/>
      <c r="AA57" s="109"/>
      <c r="AB57" s="109"/>
      <c r="AC57" s="109"/>
      <c r="AD57" s="109"/>
      <c r="AE57" s="109"/>
      <c r="AF57" s="109"/>
      <c r="AG57" s="109"/>
      <c r="AH57" s="109"/>
      <c r="AI57" s="109"/>
      <c r="AJ57" s="109"/>
      <c r="AK57" s="109"/>
      <c r="AL57" s="109"/>
      <c r="AM57" s="107"/>
      <c r="AN57" s="107"/>
      <c r="AO57" s="107"/>
      <c r="AP57" s="107"/>
      <c r="AQ57" s="107"/>
      <c r="AR57" s="107"/>
      <c r="AS57" s="107"/>
      <c r="AT57" s="16"/>
      <c r="AU57" s="16"/>
    </row>
    <row r="58" spans="1:47" ht="15.75" customHeight="1"/>
    <row r="59" spans="1:47" ht="15.75" customHeight="1"/>
    <row r="60" spans="1:47" ht="15.75" customHeight="1"/>
    <row r="61" spans="1:47" ht="15.75" customHeight="1"/>
    <row r="62" spans="1:47" ht="15.75" customHeight="1"/>
    <row r="63" spans="1:47" ht="15.75" customHeight="1"/>
    <row r="64" spans="1:47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47">
    <mergeCell ref="A1:E1"/>
    <mergeCell ref="G2:W2"/>
    <mergeCell ref="G3:W3"/>
    <mergeCell ref="X3:AB3"/>
    <mergeCell ref="AC3:AM5"/>
    <mergeCell ref="G5:W7"/>
    <mergeCell ref="E11:H11"/>
    <mergeCell ref="I11:L11"/>
    <mergeCell ref="M11:P11"/>
    <mergeCell ref="Q11:T11"/>
    <mergeCell ref="U11:W11"/>
    <mergeCell ref="AS10:AS12"/>
    <mergeCell ref="X4:AB5"/>
    <mergeCell ref="X6:AB6"/>
    <mergeCell ref="AB11:AD11"/>
    <mergeCell ref="AE11:AI11"/>
    <mergeCell ref="AJ11:AL11"/>
    <mergeCell ref="AM11:AP11"/>
    <mergeCell ref="X11:AA11"/>
    <mergeCell ref="AD6:AQ6"/>
    <mergeCell ref="AD7:AQ7"/>
    <mergeCell ref="AD8:AT8"/>
    <mergeCell ref="E10:AP10"/>
    <mergeCell ref="AN3:AO5"/>
    <mergeCell ref="AP4:AQ4"/>
    <mergeCell ref="AP5:AQ5"/>
    <mergeCell ref="AQ10:AQ12"/>
    <mergeCell ref="AR10:AR12"/>
    <mergeCell ref="B41:B44"/>
    <mergeCell ref="B45:B48"/>
    <mergeCell ref="B49:B52"/>
    <mergeCell ref="B3:D3"/>
    <mergeCell ref="B2:C2"/>
    <mergeCell ref="A10:D10"/>
    <mergeCell ref="A11:C12"/>
    <mergeCell ref="A13:A56"/>
    <mergeCell ref="B13:B16"/>
    <mergeCell ref="B17:B20"/>
    <mergeCell ref="B53:B56"/>
    <mergeCell ref="B4:C4"/>
    <mergeCell ref="A7:B7"/>
    <mergeCell ref="C7:F7"/>
    <mergeCell ref="B21:B24"/>
    <mergeCell ref="B25:B28"/>
    <mergeCell ref="B29:B32"/>
    <mergeCell ref="B33:B36"/>
    <mergeCell ref="B37:B40"/>
  </mergeCells>
  <pageMargins left="0.7" right="0.7" top="0.75" bottom="0.75" header="0" footer="0"/>
  <pageSetup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15"/>
  <sheetViews>
    <sheetView workbookViewId="0"/>
  </sheetViews>
  <sheetFormatPr defaultColWidth="14.42578125" defaultRowHeight="15" customHeight="1"/>
  <cols>
    <col min="1" max="1" width="11.5703125" customWidth="1"/>
    <col min="2" max="2" width="16.28515625" customWidth="1"/>
    <col min="3" max="3" width="10.28515625" customWidth="1"/>
    <col min="4" max="4" width="9.42578125" customWidth="1"/>
    <col min="5" max="5" width="5.140625" customWidth="1"/>
    <col min="6" max="6" width="4.42578125" customWidth="1"/>
    <col min="7" max="7" width="3.85546875" customWidth="1"/>
    <col min="8" max="35" width="4.28515625" customWidth="1"/>
    <col min="36" max="36" width="5.140625" customWidth="1"/>
    <col min="37" max="41" width="4.28515625" customWidth="1"/>
    <col min="42" max="42" width="5.42578125" customWidth="1"/>
    <col min="43" max="43" width="6.7109375" customWidth="1"/>
    <col min="44" max="44" width="6" customWidth="1"/>
    <col min="45" max="45" width="7.42578125" customWidth="1"/>
    <col min="46" max="46" width="13" customWidth="1"/>
    <col min="47" max="47" width="9.140625" customWidth="1"/>
  </cols>
  <sheetData>
    <row r="1" spans="1:47" ht="63" customHeight="1">
      <c r="A1" s="188" t="s">
        <v>2</v>
      </c>
      <c r="B1" s="167"/>
      <c r="C1" s="167"/>
      <c r="D1" s="167"/>
      <c r="E1" s="163"/>
      <c r="F1" s="8"/>
      <c r="G1" s="9"/>
      <c r="H1" s="8"/>
      <c r="I1" s="10"/>
      <c r="J1" s="10"/>
      <c r="K1" s="10"/>
      <c r="L1" s="11" t="s">
        <v>11</v>
      </c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3"/>
      <c r="AD1" s="13"/>
      <c r="AE1" s="10"/>
      <c r="AF1" s="10"/>
      <c r="AG1" s="10"/>
      <c r="AH1" s="10"/>
      <c r="AI1" s="10"/>
      <c r="AJ1" s="10"/>
      <c r="AK1" s="10"/>
      <c r="AL1" s="13"/>
      <c r="AM1" s="13"/>
      <c r="AN1" s="13"/>
      <c r="AO1" s="13"/>
      <c r="AP1" s="13"/>
      <c r="AQ1" s="13"/>
      <c r="AR1" s="13"/>
      <c r="AS1" s="13"/>
      <c r="AT1" s="10"/>
      <c r="AU1" s="10"/>
    </row>
    <row r="2" spans="1:47" ht="21.75" customHeight="1">
      <c r="A2" s="14" t="s">
        <v>20</v>
      </c>
      <c r="B2" s="187" t="s">
        <v>22</v>
      </c>
      <c r="C2" s="163"/>
      <c r="D2" s="15"/>
      <c r="E2" s="16"/>
      <c r="F2" s="17"/>
      <c r="G2" s="189" t="s">
        <v>25</v>
      </c>
      <c r="H2" s="167"/>
      <c r="I2" s="167"/>
      <c r="J2" s="167"/>
      <c r="K2" s="167"/>
      <c r="L2" s="167"/>
      <c r="M2" s="167"/>
      <c r="N2" s="167"/>
      <c r="O2" s="167"/>
      <c r="P2" s="167"/>
      <c r="Q2" s="167"/>
      <c r="R2" s="167"/>
      <c r="S2" s="167"/>
      <c r="T2" s="167"/>
      <c r="U2" s="167"/>
      <c r="V2" s="167"/>
      <c r="W2" s="163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6"/>
      <c r="AJ2" s="16"/>
      <c r="AK2" s="16"/>
      <c r="AL2" s="19"/>
      <c r="AM2" s="19"/>
      <c r="AN2" s="19"/>
      <c r="AO2" s="20"/>
      <c r="AP2" s="20"/>
      <c r="AQ2" s="20"/>
      <c r="AR2" s="20"/>
      <c r="AS2" s="20"/>
      <c r="AT2" s="16"/>
      <c r="AU2" s="16"/>
    </row>
    <row r="3" spans="1:47" ht="40.5" customHeight="1">
      <c r="A3" s="14" t="s">
        <v>31</v>
      </c>
      <c r="B3" s="169" t="s">
        <v>32</v>
      </c>
      <c r="C3" s="167"/>
      <c r="D3" s="163"/>
      <c r="E3" s="21"/>
      <c r="F3" s="21"/>
      <c r="G3" s="190" t="s">
        <v>33</v>
      </c>
      <c r="H3" s="167"/>
      <c r="I3" s="167"/>
      <c r="J3" s="167"/>
      <c r="K3" s="167"/>
      <c r="L3" s="167"/>
      <c r="M3" s="167"/>
      <c r="N3" s="167"/>
      <c r="O3" s="167"/>
      <c r="P3" s="167"/>
      <c r="Q3" s="167"/>
      <c r="R3" s="167"/>
      <c r="S3" s="167"/>
      <c r="T3" s="167"/>
      <c r="U3" s="167"/>
      <c r="V3" s="167"/>
      <c r="W3" s="163"/>
      <c r="X3" s="182" t="s">
        <v>34</v>
      </c>
      <c r="Y3" s="167"/>
      <c r="Z3" s="167"/>
      <c r="AA3" s="167"/>
      <c r="AB3" s="163"/>
      <c r="AC3" s="191" t="s">
        <v>35</v>
      </c>
      <c r="AD3" s="161"/>
      <c r="AE3" s="161"/>
      <c r="AF3" s="161"/>
      <c r="AG3" s="161"/>
      <c r="AH3" s="161"/>
      <c r="AI3" s="161"/>
      <c r="AJ3" s="161"/>
      <c r="AK3" s="161"/>
      <c r="AL3" s="161"/>
      <c r="AM3" s="171"/>
      <c r="AN3" s="170" t="s">
        <v>36</v>
      </c>
      <c r="AO3" s="171"/>
      <c r="AP3" s="22" t="s">
        <v>37</v>
      </c>
      <c r="AQ3" s="22"/>
      <c r="AR3" s="23"/>
      <c r="AS3" s="16"/>
      <c r="AT3" s="16"/>
      <c r="AU3" s="24"/>
    </row>
    <row r="4" spans="1:47" ht="22.5" customHeight="1">
      <c r="A4" s="16"/>
      <c r="B4" s="160" t="s">
        <v>38</v>
      </c>
      <c r="C4" s="161"/>
      <c r="D4" s="16"/>
      <c r="E4" s="16"/>
      <c r="F4" s="25"/>
      <c r="G4" s="26" t="s">
        <v>39</v>
      </c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180" t="s">
        <v>127</v>
      </c>
      <c r="Y4" s="161"/>
      <c r="Z4" s="161"/>
      <c r="AA4" s="161"/>
      <c r="AB4" s="171"/>
      <c r="AC4" s="172"/>
      <c r="AD4" s="192"/>
      <c r="AE4" s="192"/>
      <c r="AF4" s="192"/>
      <c r="AG4" s="192"/>
      <c r="AH4" s="192"/>
      <c r="AI4" s="192"/>
      <c r="AJ4" s="192"/>
      <c r="AK4" s="192"/>
      <c r="AL4" s="192"/>
      <c r="AM4" s="173"/>
      <c r="AN4" s="172"/>
      <c r="AO4" s="173"/>
      <c r="AP4" s="176" t="s">
        <v>43</v>
      </c>
      <c r="AQ4" s="163"/>
      <c r="AR4" s="16"/>
      <c r="AS4" s="16"/>
      <c r="AT4" s="16"/>
      <c r="AU4" s="24"/>
    </row>
    <row r="5" spans="1:47" ht="42.75" customHeight="1">
      <c r="A5" s="28" t="s">
        <v>44</v>
      </c>
      <c r="B5" s="29" t="s">
        <v>45</v>
      </c>
      <c r="C5" s="30" t="s">
        <v>46</v>
      </c>
      <c r="D5" s="31"/>
      <c r="E5" s="16"/>
      <c r="F5" s="25"/>
      <c r="G5" s="193" t="s">
        <v>47</v>
      </c>
      <c r="H5" s="161"/>
      <c r="I5" s="161"/>
      <c r="J5" s="161"/>
      <c r="K5" s="161"/>
      <c r="L5" s="161"/>
      <c r="M5" s="161"/>
      <c r="N5" s="161"/>
      <c r="O5" s="161"/>
      <c r="P5" s="161"/>
      <c r="Q5" s="161"/>
      <c r="R5" s="161"/>
      <c r="S5" s="161"/>
      <c r="T5" s="161"/>
      <c r="U5" s="161"/>
      <c r="V5" s="161"/>
      <c r="W5" s="171"/>
      <c r="X5" s="174"/>
      <c r="Y5" s="181"/>
      <c r="Z5" s="181"/>
      <c r="AA5" s="181"/>
      <c r="AB5" s="175"/>
      <c r="AC5" s="174"/>
      <c r="AD5" s="181"/>
      <c r="AE5" s="181"/>
      <c r="AF5" s="181"/>
      <c r="AG5" s="181"/>
      <c r="AH5" s="181"/>
      <c r="AI5" s="181"/>
      <c r="AJ5" s="181"/>
      <c r="AK5" s="181"/>
      <c r="AL5" s="181"/>
      <c r="AM5" s="175"/>
      <c r="AN5" s="174"/>
      <c r="AO5" s="175"/>
      <c r="AP5" s="177" t="s">
        <v>31</v>
      </c>
      <c r="AQ5" s="163"/>
      <c r="AR5" s="16"/>
      <c r="AS5" s="16"/>
      <c r="AT5" s="16"/>
      <c r="AU5" s="24"/>
    </row>
    <row r="6" spans="1:47" ht="35.25" customHeight="1">
      <c r="A6" s="32" t="s">
        <v>48</v>
      </c>
      <c r="B6" s="33">
        <v>46276</v>
      </c>
      <c r="C6" s="30" t="s">
        <v>49</v>
      </c>
      <c r="D6" s="34"/>
      <c r="E6" s="35"/>
      <c r="F6" s="36"/>
      <c r="G6" s="172"/>
      <c r="H6" s="192"/>
      <c r="I6" s="192"/>
      <c r="J6" s="192"/>
      <c r="K6" s="192"/>
      <c r="L6" s="192"/>
      <c r="M6" s="192"/>
      <c r="N6" s="192"/>
      <c r="O6" s="192"/>
      <c r="P6" s="192"/>
      <c r="Q6" s="192"/>
      <c r="R6" s="192"/>
      <c r="S6" s="192"/>
      <c r="T6" s="192"/>
      <c r="U6" s="192"/>
      <c r="V6" s="192"/>
      <c r="W6" s="173"/>
      <c r="X6" s="182" t="s">
        <v>50</v>
      </c>
      <c r="Y6" s="167"/>
      <c r="Z6" s="167"/>
      <c r="AA6" s="167"/>
      <c r="AB6" s="163"/>
      <c r="AC6" s="37" t="s">
        <v>51</v>
      </c>
      <c r="AD6" s="183" t="s">
        <v>52</v>
      </c>
      <c r="AE6" s="167"/>
      <c r="AF6" s="167"/>
      <c r="AG6" s="167"/>
      <c r="AH6" s="167"/>
      <c r="AI6" s="167"/>
      <c r="AJ6" s="167"/>
      <c r="AK6" s="167"/>
      <c r="AL6" s="167"/>
      <c r="AM6" s="167"/>
      <c r="AN6" s="167"/>
      <c r="AO6" s="167"/>
      <c r="AP6" s="167"/>
      <c r="AQ6" s="163"/>
      <c r="AR6" s="16"/>
      <c r="AS6" s="16"/>
      <c r="AT6" s="16"/>
      <c r="AU6" s="16"/>
    </row>
    <row r="7" spans="1:47" ht="26.25" customHeight="1">
      <c r="A7" s="162" t="s">
        <v>53</v>
      </c>
      <c r="B7" s="163"/>
      <c r="C7" s="195" t="s">
        <v>54</v>
      </c>
      <c r="D7" s="167"/>
      <c r="E7" s="167"/>
      <c r="F7" s="163"/>
      <c r="G7" s="174"/>
      <c r="H7" s="181"/>
      <c r="I7" s="181"/>
      <c r="J7" s="181"/>
      <c r="K7" s="181"/>
      <c r="L7" s="181"/>
      <c r="M7" s="181"/>
      <c r="N7" s="181"/>
      <c r="O7" s="181"/>
      <c r="P7" s="181"/>
      <c r="Q7" s="181"/>
      <c r="R7" s="181"/>
      <c r="S7" s="181"/>
      <c r="T7" s="181"/>
      <c r="U7" s="181"/>
      <c r="V7" s="181"/>
      <c r="W7" s="175"/>
      <c r="X7" s="16"/>
      <c r="Y7" s="38"/>
      <c r="Z7" s="39"/>
      <c r="AA7" s="16"/>
      <c r="AB7" s="40"/>
      <c r="AC7" s="41" t="s">
        <v>55</v>
      </c>
      <c r="AD7" s="183" t="s">
        <v>132</v>
      </c>
      <c r="AE7" s="167"/>
      <c r="AF7" s="167"/>
      <c r="AG7" s="167"/>
      <c r="AH7" s="167"/>
      <c r="AI7" s="167"/>
      <c r="AJ7" s="167"/>
      <c r="AK7" s="167"/>
      <c r="AL7" s="167"/>
      <c r="AM7" s="167"/>
      <c r="AN7" s="167"/>
      <c r="AO7" s="167"/>
      <c r="AP7" s="167"/>
      <c r="AQ7" s="163"/>
      <c r="AR7" s="42"/>
      <c r="AS7" s="43"/>
      <c r="AT7" s="16"/>
      <c r="AU7" s="16"/>
    </row>
    <row r="8" spans="1:47" ht="22.5" customHeight="1">
      <c r="A8" s="43"/>
      <c r="B8" s="43"/>
      <c r="C8" s="44"/>
      <c r="D8" s="45"/>
      <c r="E8" s="45"/>
      <c r="F8" s="45"/>
      <c r="G8" s="46"/>
      <c r="H8" s="46"/>
      <c r="I8" s="43"/>
      <c r="J8" s="43"/>
      <c r="K8" s="43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43"/>
      <c r="Y8" s="43"/>
      <c r="Z8" s="47"/>
      <c r="AA8" s="47"/>
      <c r="AB8" s="48"/>
      <c r="AC8" s="49" t="s">
        <v>59</v>
      </c>
      <c r="AD8" s="169" t="s">
        <v>134</v>
      </c>
      <c r="AE8" s="167"/>
      <c r="AF8" s="167"/>
      <c r="AG8" s="167"/>
      <c r="AH8" s="167"/>
      <c r="AI8" s="167"/>
      <c r="AJ8" s="167"/>
      <c r="AK8" s="167"/>
      <c r="AL8" s="167"/>
      <c r="AM8" s="167"/>
      <c r="AN8" s="167"/>
      <c r="AO8" s="167"/>
      <c r="AP8" s="167"/>
      <c r="AQ8" s="167"/>
      <c r="AR8" s="167"/>
      <c r="AS8" s="167"/>
      <c r="AT8" s="163"/>
      <c r="AU8" s="16"/>
    </row>
    <row r="10" spans="1:47" ht="81.75" customHeight="1">
      <c r="A10" s="198" t="s">
        <v>135</v>
      </c>
      <c r="B10" s="167"/>
      <c r="C10" s="167"/>
      <c r="D10" s="163"/>
      <c r="E10" s="194" t="s">
        <v>63</v>
      </c>
      <c r="F10" s="167"/>
      <c r="G10" s="167"/>
      <c r="H10" s="167"/>
      <c r="I10" s="167"/>
      <c r="J10" s="167"/>
      <c r="K10" s="167"/>
      <c r="L10" s="167"/>
      <c r="M10" s="167"/>
      <c r="N10" s="167"/>
      <c r="O10" s="167"/>
      <c r="P10" s="167"/>
      <c r="Q10" s="167"/>
      <c r="R10" s="167"/>
      <c r="S10" s="167"/>
      <c r="T10" s="167"/>
      <c r="U10" s="167"/>
      <c r="V10" s="167"/>
      <c r="W10" s="167"/>
      <c r="X10" s="167"/>
      <c r="Y10" s="167"/>
      <c r="Z10" s="167"/>
      <c r="AA10" s="167"/>
      <c r="AB10" s="167"/>
      <c r="AC10" s="167"/>
      <c r="AD10" s="167"/>
      <c r="AE10" s="167"/>
      <c r="AF10" s="167"/>
      <c r="AG10" s="167"/>
      <c r="AH10" s="167"/>
      <c r="AI10" s="167"/>
      <c r="AJ10" s="167"/>
      <c r="AK10" s="167"/>
      <c r="AL10" s="167"/>
      <c r="AM10" s="167"/>
      <c r="AN10" s="167"/>
      <c r="AO10" s="167"/>
      <c r="AP10" s="163"/>
      <c r="AQ10" s="178" t="s">
        <v>67</v>
      </c>
      <c r="AR10" s="201" t="s">
        <v>68</v>
      </c>
      <c r="AS10" s="202" t="s">
        <v>69</v>
      </c>
      <c r="AT10" s="51"/>
      <c r="AU10" s="51"/>
    </row>
    <row r="11" spans="1:47" ht="21.75" customHeight="1">
      <c r="A11" s="186" t="s">
        <v>70</v>
      </c>
      <c r="B11" s="161"/>
      <c r="C11" s="171"/>
      <c r="D11" s="50" t="s">
        <v>72</v>
      </c>
      <c r="E11" s="184" t="s">
        <v>73</v>
      </c>
      <c r="F11" s="167"/>
      <c r="G11" s="167"/>
      <c r="H11" s="163"/>
      <c r="I11" s="184" t="s">
        <v>74</v>
      </c>
      <c r="J11" s="167"/>
      <c r="K11" s="167"/>
      <c r="L11" s="163"/>
      <c r="M11" s="184" t="s">
        <v>75</v>
      </c>
      <c r="N11" s="167"/>
      <c r="O11" s="167"/>
      <c r="P11" s="163"/>
      <c r="Q11" s="184" t="s">
        <v>76</v>
      </c>
      <c r="R11" s="167"/>
      <c r="S11" s="167"/>
      <c r="T11" s="163"/>
      <c r="U11" s="184" t="s">
        <v>77</v>
      </c>
      <c r="V11" s="167"/>
      <c r="W11" s="163"/>
      <c r="X11" s="184" t="s">
        <v>78</v>
      </c>
      <c r="Y11" s="167"/>
      <c r="Z11" s="167"/>
      <c r="AA11" s="163"/>
      <c r="AB11" s="184" t="s">
        <v>79</v>
      </c>
      <c r="AC11" s="167"/>
      <c r="AD11" s="163"/>
      <c r="AE11" s="184" t="s">
        <v>80</v>
      </c>
      <c r="AF11" s="167"/>
      <c r="AG11" s="167"/>
      <c r="AH11" s="167"/>
      <c r="AI11" s="163"/>
      <c r="AJ11" s="184" t="s">
        <v>81</v>
      </c>
      <c r="AK11" s="167"/>
      <c r="AL11" s="163"/>
      <c r="AM11" s="184" t="s">
        <v>82</v>
      </c>
      <c r="AN11" s="167"/>
      <c r="AO11" s="167"/>
      <c r="AP11" s="163"/>
      <c r="AQ11" s="158"/>
      <c r="AR11" s="158"/>
      <c r="AS11" s="158"/>
      <c r="AT11" s="51"/>
      <c r="AU11" s="51"/>
    </row>
    <row r="12" spans="1:47" ht="11.25" customHeight="1">
      <c r="A12" s="174"/>
      <c r="B12" s="181"/>
      <c r="C12" s="175"/>
      <c r="D12" s="50" t="s">
        <v>83</v>
      </c>
      <c r="E12" s="52">
        <v>1</v>
      </c>
      <c r="F12" s="52">
        <v>2</v>
      </c>
      <c r="G12" s="52">
        <v>3</v>
      </c>
      <c r="H12" s="52">
        <v>4</v>
      </c>
      <c r="I12" s="52">
        <v>5</v>
      </c>
      <c r="J12" s="52">
        <v>6</v>
      </c>
      <c r="K12" s="52">
        <v>7</v>
      </c>
      <c r="L12" s="52">
        <v>8</v>
      </c>
      <c r="M12" s="52">
        <v>9</v>
      </c>
      <c r="N12" s="52">
        <v>10</v>
      </c>
      <c r="O12" s="52">
        <v>11</v>
      </c>
      <c r="P12" s="52">
        <v>12</v>
      </c>
      <c r="Q12" s="52">
        <v>13</v>
      </c>
      <c r="R12" s="52">
        <v>14</v>
      </c>
      <c r="S12" s="52">
        <v>15</v>
      </c>
      <c r="T12" s="52">
        <v>16</v>
      </c>
      <c r="U12" s="52">
        <v>17</v>
      </c>
      <c r="V12" s="52">
        <v>18</v>
      </c>
      <c r="W12" s="52">
        <v>19</v>
      </c>
      <c r="X12" s="52">
        <v>20</v>
      </c>
      <c r="Y12" s="52">
        <v>21</v>
      </c>
      <c r="Z12" s="52">
        <v>22</v>
      </c>
      <c r="AA12" s="52">
        <v>23</v>
      </c>
      <c r="AB12" s="52">
        <v>24</v>
      </c>
      <c r="AC12" s="52">
        <v>25</v>
      </c>
      <c r="AD12" s="52">
        <v>26</v>
      </c>
      <c r="AE12" s="52">
        <v>27</v>
      </c>
      <c r="AF12" s="52">
        <v>28</v>
      </c>
      <c r="AG12" s="52">
        <v>29</v>
      </c>
      <c r="AH12" s="52">
        <v>30</v>
      </c>
      <c r="AI12" s="52">
        <v>31</v>
      </c>
      <c r="AJ12" s="52">
        <v>32</v>
      </c>
      <c r="AK12" s="52">
        <v>33</v>
      </c>
      <c r="AL12" s="52">
        <v>34</v>
      </c>
      <c r="AM12" s="52">
        <v>35</v>
      </c>
      <c r="AN12" s="52">
        <v>36</v>
      </c>
      <c r="AO12" s="52">
        <v>37</v>
      </c>
      <c r="AP12" s="52">
        <v>38</v>
      </c>
      <c r="AQ12" s="159"/>
      <c r="AR12" s="159"/>
      <c r="AS12" s="159"/>
      <c r="AT12" s="59"/>
      <c r="AU12" s="59"/>
    </row>
    <row r="13" spans="1:47" ht="12.75" customHeight="1">
      <c r="A13" s="164" t="s">
        <v>84</v>
      </c>
      <c r="B13" s="157" t="s">
        <v>85</v>
      </c>
      <c r="C13" s="84" t="s">
        <v>144</v>
      </c>
      <c r="D13" s="72"/>
      <c r="E13" s="75"/>
      <c r="F13" s="37" t="s">
        <v>51</v>
      </c>
      <c r="G13" s="82"/>
      <c r="H13" s="75"/>
      <c r="I13" s="37" t="s">
        <v>51</v>
      </c>
      <c r="J13" s="75"/>
      <c r="K13" s="75"/>
      <c r="L13" s="75"/>
      <c r="M13" s="75"/>
      <c r="N13" s="75"/>
      <c r="O13" s="37" t="s">
        <v>51</v>
      </c>
      <c r="P13" s="75"/>
      <c r="Q13" s="75"/>
      <c r="R13" s="75"/>
      <c r="S13" s="37" t="s">
        <v>51</v>
      </c>
      <c r="T13" s="75"/>
      <c r="U13" s="75"/>
      <c r="V13" s="75"/>
      <c r="W13" s="75"/>
      <c r="X13" s="37" t="s">
        <v>51</v>
      </c>
      <c r="Y13" s="75"/>
      <c r="Z13" s="75"/>
      <c r="AA13" s="75"/>
      <c r="AB13" s="116" t="s">
        <v>51</v>
      </c>
      <c r="AC13" s="75"/>
      <c r="AD13" s="75"/>
      <c r="AE13" s="93"/>
      <c r="AF13" s="75"/>
      <c r="AG13" s="37" t="s">
        <v>51</v>
      </c>
      <c r="AH13" s="75"/>
      <c r="AI13" s="75"/>
      <c r="AJ13" s="49" t="s">
        <v>59</v>
      </c>
      <c r="AK13" s="75"/>
      <c r="AL13" s="75"/>
      <c r="AM13" s="77"/>
      <c r="AN13" s="77"/>
      <c r="AO13" s="77"/>
      <c r="AP13" s="77"/>
      <c r="AQ13" s="65">
        <f t="shared" ref="AQ13:AQ72" si="0">COUNTA(E13:AP13)</f>
        <v>8</v>
      </c>
      <c r="AR13" s="31">
        <f t="shared" ref="AR13:AR16" si="1">34*4</f>
        <v>136</v>
      </c>
      <c r="AS13" s="79">
        <f t="shared" ref="AS13:AS72" si="2">AQ13/AR13</f>
        <v>5.8823529411764705E-2</v>
      </c>
      <c r="AT13" s="16"/>
      <c r="AU13" s="16"/>
    </row>
    <row r="14" spans="1:47">
      <c r="A14" s="158"/>
      <c r="B14" s="158"/>
      <c r="C14" s="84" t="s">
        <v>147</v>
      </c>
      <c r="D14" s="72"/>
      <c r="E14" s="75"/>
      <c r="F14" s="37" t="s">
        <v>51</v>
      </c>
      <c r="G14" s="82"/>
      <c r="H14" s="75"/>
      <c r="I14" s="37" t="s">
        <v>51</v>
      </c>
      <c r="J14" s="75"/>
      <c r="K14" s="75"/>
      <c r="L14" s="75"/>
      <c r="M14" s="75"/>
      <c r="N14" s="75"/>
      <c r="O14" s="37" t="s">
        <v>51</v>
      </c>
      <c r="P14" s="75"/>
      <c r="Q14" s="75"/>
      <c r="R14" s="75"/>
      <c r="S14" s="37" t="s">
        <v>51</v>
      </c>
      <c r="T14" s="75"/>
      <c r="U14" s="75"/>
      <c r="V14" s="75"/>
      <c r="W14" s="75"/>
      <c r="X14" s="37" t="s">
        <v>51</v>
      </c>
      <c r="Y14" s="75"/>
      <c r="Z14" s="75"/>
      <c r="AA14" s="93"/>
      <c r="AB14" s="116" t="s">
        <v>51</v>
      </c>
      <c r="AC14" s="75"/>
      <c r="AD14" s="75"/>
      <c r="AE14" s="93"/>
      <c r="AF14" s="75"/>
      <c r="AG14" s="37" t="s">
        <v>51</v>
      </c>
      <c r="AH14" s="75"/>
      <c r="AI14" s="75"/>
      <c r="AJ14" s="49" t="s">
        <v>59</v>
      </c>
      <c r="AK14" s="75"/>
      <c r="AL14" s="75"/>
      <c r="AM14" s="77"/>
      <c r="AN14" s="77"/>
      <c r="AO14" s="77"/>
      <c r="AP14" s="77"/>
      <c r="AQ14" s="65">
        <f t="shared" si="0"/>
        <v>8</v>
      </c>
      <c r="AR14" s="31">
        <f t="shared" si="1"/>
        <v>136</v>
      </c>
      <c r="AS14" s="79">
        <f t="shared" si="2"/>
        <v>5.8823529411764705E-2</v>
      </c>
      <c r="AT14" s="16"/>
      <c r="AU14" s="16"/>
    </row>
    <row r="15" spans="1:47" ht="12.75" customHeight="1">
      <c r="A15" s="158"/>
      <c r="B15" s="158"/>
      <c r="C15" s="84" t="s">
        <v>148</v>
      </c>
      <c r="D15" s="72"/>
      <c r="E15" s="75"/>
      <c r="F15" s="37" t="s">
        <v>51</v>
      </c>
      <c r="G15" s="82"/>
      <c r="H15" s="75"/>
      <c r="I15" s="37" t="s">
        <v>51</v>
      </c>
      <c r="J15" s="75"/>
      <c r="K15" s="75"/>
      <c r="L15" s="75"/>
      <c r="M15" s="75"/>
      <c r="N15" s="75"/>
      <c r="O15" s="37" t="s">
        <v>51</v>
      </c>
      <c r="P15" s="75"/>
      <c r="Q15" s="105"/>
      <c r="R15" s="75"/>
      <c r="S15" s="37" t="s">
        <v>51</v>
      </c>
      <c r="T15" s="75"/>
      <c r="U15" s="75"/>
      <c r="V15" s="105"/>
      <c r="W15" s="75"/>
      <c r="X15" s="37" t="s">
        <v>51</v>
      </c>
      <c r="Y15" s="75"/>
      <c r="Z15" s="75"/>
      <c r="AA15" s="105"/>
      <c r="AB15" s="116" t="s">
        <v>51</v>
      </c>
      <c r="AC15" s="75"/>
      <c r="AD15" s="75"/>
      <c r="AE15" s="105"/>
      <c r="AF15" s="75"/>
      <c r="AG15" s="37" t="s">
        <v>51</v>
      </c>
      <c r="AH15" s="75"/>
      <c r="AI15" s="75"/>
      <c r="AJ15" s="49" t="s">
        <v>59</v>
      </c>
      <c r="AL15" s="75"/>
      <c r="AM15" s="77"/>
      <c r="AN15" s="77"/>
      <c r="AO15" s="77"/>
      <c r="AP15" s="77"/>
      <c r="AQ15" s="65">
        <f t="shared" si="0"/>
        <v>8</v>
      </c>
      <c r="AR15" s="31">
        <f t="shared" si="1"/>
        <v>136</v>
      </c>
      <c r="AS15" s="79">
        <f t="shared" si="2"/>
        <v>5.8823529411764705E-2</v>
      </c>
      <c r="AT15" s="16"/>
      <c r="AU15" s="16"/>
    </row>
    <row r="16" spans="1:47" ht="12.75" customHeight="1">
      <c r="A16" s="158"/>
      <c r="B16" s="159"/>
      <c r="C16" s="128" t="s">
        <v>150</v>
      </c>
      <c r="D16" s="133"/>
      <c r="E16" s="75"/>
      <c r="F16" s="37" t="s">
        <v>51</v>
      </c>
      <c r="G16" s="82"/>
      <c r="H16" s="75"/>
      <c r="I16" s="37" t="s">
        <v>51</v>
      </c>
      <c r="J16" s="75"/>
      <c r="K16" s="75"/>
      <c r="L16" s="75"/>
      <c r="M16" s="75"/>
      <c r="N16" s="75"/>
      <c r="O16" s="37" t="s">
        <v>51</v>
      </c>
      <c r="P16" s="75"/>
      <c r="Q16" s="105"/>
      <c r="R16" s="75"/>
      <c r="S16" s="37" t="s">
        <v>51</v>
      </c>
      <c r="T16" s="75"/>
      <c r="U16" s="75"/>
      <c r="V16" s="105"/>
      <c r="W16" s="75"/>
      <c r="X16" s="37" t="s">
        <v>51</v>
      </c>
      <c r="Y16" s="75"/>
      <c r="Z16" s="75"/>
      <c r="AA16" s="105"/>
      <c r="AB16" s="116" t="s">
        <v>51</v>
      </c>
      <c r="AC16" s="75"/>
      <c r="AD16" s="75"/>
      <c r="AE16" s="105"/>
      <c r="AF16" s="75"/>
      <c r="AG16" s="37" t="s">
        <v>51</v>
      </c>
      <c r="AH16" s="75"/>
      <c r="AI16" s="75"/>
      <c r="AJ16" s="49" t="s">
        <v>59</v>
      </c>
      <c r="AL16" s="75"/>
      <c r="AM16" s="77"/>
      <c r="AN16" s="77"/>
      <c r="AO16" s="77"/>
      <c r="AP16" s="77"/>
      <c r="AQ16" s="65">
        <f t="shared" si="0"/>
        <v>8</v>
      </c>
      <c r="AR16" s="31">
        <f t="shared" si="1"/>
        <v>136</v>
      </c>
      <c r="AS16" s="79">
        <f t="shared" si="2"/>
        <v>5.8823529411764705E-2</v>
      </c>
      <c r="AT16" s="16"/>
      <c r="AU16" s="16"/>
    </row>
    <row r="17" spans="1:47" ht="12.75" customHeight="1">
      <c r="A17" s="158"/>
      <c r="B17" s="157" t="s">
        <v>125</v>
      </c>
      <c r="C17" s="84" t="s">
        <v>144</v>
      </c>
      <c r="D17" s="84"/>
      <c r="E17" s="84"/>
      <c r="F17" s="84"/>
      <c r="G17" s="75"/>
      <c r="H17" s="75"/>
      <c r="I17" s="75"/>
      <c r="J17" s="75"/>
      <c r="K17" s="75"/>
      <c r="L17" s="75"/>
      <c r="M17" s="75"/>
      <c r="N17" s="37" t="s">
        <v>51</v>
      </c>
      <c r="O17" s="75"/>
      <c r="P17" s="75"/>
      <c r="Q17" s="75"/>
      <c r="R17" s="75"/>
      <c r="S17" s="75"/>
      <c r="T17" s="75"/>
      <c r="U17" s="75"/>
      <c r="V17" s="75"/>
      <c r="W17" s="75"/>
      <c r="X17" s="75"/>
      <c r="Y17" s="75"/>
      <c r="Z17" s="37" t="s">
        <v>51</v>
      </c>
      <c r="AA17" s="75"/>
      <c r="AB17" s="75"/>
      <c r="AC17" s="75"/>
      <c r="AD17" s="75"/>
      <c r="AE17" s="105"/>
      <c r="AF17" s="75"/>
      <c r="AG17" s="75"/>
      <c r="AH17" s="96" t="s">
        <v>51</v>
      </c>
      <c r="AI17" s="75"/>
      <c r="AJ17" s="49" t="s">
        <v>59</v>
      </c>
      <c r="AK17" s="75"/>
      <c r="AL17" s="75"/>
      <c r="AM17" s="77"/>
      <c r="AN17" s="77"/>
      <c r="AO17" s="77"/>
      <c r="AP17" s="77"/>
      <c r="AQ17" s="65">
        <f t="shared" si="0"/>
        <v>4</v>
      </c>
      <c r="AR17" s="31">
        <f t="shared" ref="AR17:AR20" si="3">34*2</f>
        <v>68</v>
      </c>
      <c r="AS17" s="79">
        <f t="shared" si="2"/>
        <v>5.8823529411764705E-2</v>
      </c>
      <c r="AT17" s="16"/>
      <c r="AU17" s="16"/>
    </row>
    <row r="18" spans="1:47" ht="12.75" customHeight="1">
      <c r="A18" s="158"/>
      <c r="B18" s="158"/>
      <c r="C18" s="84" t="s">
        <v>147</v>
      </c>
      <c r="D18" s="88"/>
      <c r="E18" s="75"/>
      <c r="F18" s="75"/>
      <c r="G18" s="75"/>
      <c r="H18" s="75"/>
      <c r="I18" s="75"/>
      <c r="J18" s="75"/>
      <c r="K18" s="75"/>
      <c r="L18" s="75"/>
      <c r="M18" s="75"/>
      <c r="N18" s="37" t="s">
        <v>51</v>
      </c>
      <c r="O18" s="75"/>
      <c r="P18" s="75"/>
      <c r="Q18" s="75"/>
      <c r="R18" s="75"/>
      <c r="S18" s="75"/>
      <c r="T18" s="75"/>
      <c r="U18" s="75"/>
      <c r="V18" s="75"/>
      <c r="W18" s="75"/>
      <c r="X18" s="75"/>
      <c r="Y18" s="75"/>
      <c r="Z18" s="37" t="s">
        <v>51</v>
      </c>
      <c r="AA18" s="75"/>
      <c r="AB18" s="75"/>
      <c r="AC18" s="75"/>
      <c r="AD18" s="75"/>
      <c r="AE18" s="75"/>
      <c r="AF18" s="75"/>
      <c r="AG18" s="75"/>
      <c r="AH18" s="96" t="s">
        <v>51</v>
      </c>
      <c r="AI18" s="75"/>
      <c r="AJ18" s="49" t="s">
        <v>59</v>
      </c>
      <c r="AK18" s="75"/>
      <c r="AL18" s="75"/>
      <c r="AM18" s="77"/>
      <c r="AN18" s="77"/>
      <c r="AO18" s="77"/>
      <c r="AP18" s="77"/>
      <c r="AQ18" s="65">
        <f t="shared" si="0"/>
        <v>4</v>
      </c>
      <c r="AR18" s="31">
        <f t="shared" si="3"/>
        <v>68</v>
      </c>
      <c r="AS18" s="79">
        <f t="shared" si="2"/>
        <v>5.8823529411764705E-2</v>
      </c>
      <c r="AT18" s="16"/>
      <c r="AU18" s="16"/>
    </row>
    <row r="19" spans="1:47">
      <c r="A19" s="158"/>
      <c r="B19" s="158"/>
      <c r="C19" s="84" t="s">
        <v>148</v>
      </c>
      <c r="D19" s="72"/>
      <c r="E19" s="75"/>
      <c r="F19" s="75"/>
      <c r="G19" s="75"/>
      <c r="H19" s="75"/>
      <c r="I19" s="75"/>
      <c r="J19" s="75"/>
      <c r="K19" s="75"/>
      <c r="L19" s="75"/>
      <c r="M19" s="75"/>
      <c r="N19" s="37" t="s">
        <v>51</v>
      </c>
      <c r="O19" s="75"/>
      <c r="P19" s="75"/>
      <c r="Q19" s="75"/>
      <c r="R19" s="75"/>
      <c r="S19" s="75"/>
      <c r="T19" s="75"/>
      <c r="U19" s="75"/>
      <c r="V19" s="105"/>
      <c r="W19" s="75"/>
      <c r="X19" s="75"/>
      <c r="Y19" s="75"/>
      <c r="Z19" s="37" t="s">
        <v>51</v>
      </c>
      <c r="AA19" s="75"/>
      <c r="AB19" s="75"/>
      <c r="AC19" s="75"/>
      <c r="AD19" s="75"/>
      <c r="AE19" s="75"/>
      <c r="AF19" s="75"/>
      <c r="AG19" s="105"/>
      <c r="AH19" s="96" t="s">
        <v>51</v>
      </c>
      <c r="AI19" s="105"/>
      <c r="AJ19" s="49" t="s">
        <v>59</v>
      </c>
      <c r="AK19" s="93"/>
      <c r="AL19" s="75"/>
      <c r="AM19" s="77"/>
      <c r="AN19" s="77"/>
      <c r="AO19" s="77"/>
      <c r="AP19" s="77"/>
      <c r="AQ19" s="65">
        <f t="shared" si="0"/>
        <v>4</v>
      </c>
      <c r="AR19" s="31">
        <f t="shared" si="3"/>
        <v>68</v>
      </c>
      <c r="AS19" s="79">
        <f t="shared" si="2"/>
        <v>5.8823529411764705E-2</v>
      </c>
      <c r="AT19" s="16"/>
      <c r="AU19" s="16"/>
    </row>
    <row r="20" spans="1:47">
      <c r="A20" s="158"/>
      <c r="B20" s="159"/>
      <c r="C20" s="128" t="s">
        <v>150</v>
      </c>
      <c r="D20" s="72"/>
      <c r="E20" s="75"/>
      <c r="F20" s="75"/>
      <c r="G20" s="75"/>
      <c r="H20" s="75"/>
      <c r="I20" s="75"/>
      <c r="J20" s="75"/>
      <c r="K20" s="75"/>
      <c r="L20" s="75"/>
      <c r="M20" s="75"/>
      <c r="N20" s="37" t="s">
        <v>51</v>
      </c>
      <c r="O20" s="75"/>
      <c r="P20" s="75"/>
      <c r="Q20" s="75"/>
      <c r="R20" s="75"/>
      <c r="S20" s="75"/>
      <c r="T20" s="75"/>
      <c r="U20" s="75"/>
      <c r="V20" s="105"/>
      <c r="W20" s="75"/>
      <c r="X20" s="75"/>
      <c r="Y20" s="75"/>
      <c r="Z20" s="37" t="s">
        <v>51</v>
      </c>
      <c r="AA20" s="75"/>
      <c r="AB20" s="75"/>
      <c r="AC20" s="75"/>
      <c r="AD20" s="75"/>
      <c r="AE20" s="75"/>
      <c r="AF20" s="75"/>
      <c r="AG20" s="105"/>
      <c r="AH20" s="96" t="s">
        <v>51</v>
      </c>
      <c r="AI20" s="105"/>
      <c r="AJ20" s="49" t="s">
        <v>59</v>
      </c>
      <c r="AK20" s="93"/>
      <c r="AL20" s="75"/>
      <c r="AM20" s="77"/>
      <c r="AN20" s="77"/>
      <c r="AO20" s="77"/>
      <c r="AP20" s="77"/>
      <c r="AQ20" s="65">
        <f t="shared" si="0"/>
        <v>4</v>
      </c>
      <c r="AR20" s="31">
        <f t="shared" si="3"/>
        <v>68</v>
      </c>
      <c r="AS20" s="79">
        <f t="shared" si="2"/>
        <v>5.8823529411764705E-2</v>
      </c>
      <c r="AT20" s="16"/>
      <c r="AU20" s="16"/>
    </row>
    <row r="21" spans="1:47">
      <c r="A21" s="158"/>
      <c r="B21" s="157" t="s">
        <v>108</v>
      </c>
      <c r="C21" s="84" t="s">
        <v>144</v>
      </c>
      <c r="D21" s="88"/>
      <c r="E21" s="75"/>
      <c r="F21" s="75"/>
      <c r="G21" s="75"/>
      <c r="H21" s="96" t="s">
        <v>51</v>
      </c>
      <c r="I21" s="75"/>
      <c r="J21" s="75"/>
      <c r="K21" s="75"/>
      <c r="L21" s="75"/>
      <c r="M21" s="75"/>
      <c r="N21" s="37" t="s">
        <v>51</v>
      </c>
      <c r="O21" s="75"/>
      <c r="P21" s="96" t="s">
        <v>51</v>
      </c>
      <c r="Q21" s="75"/>
      <c r="R21" s="75"/>
      <c r="S21" s="96" t="s">
        <v>51</v>
      </c>
      <c r="T21" s="75"/>
      <c r="U21" s="75"/>
      <c r="V21" s="96" t="s">
        <v>51</v>
      </c>
      <c r="W21" s="75"/>
      <c r="X21" s="75"/>
      <c r="Y21" s="75"/>
      <c r="Z21" s="75"/>
      <c r="AA21" s="96" t="s">
        <v>51</v>
      </c>
      <c r="AB21" s="75"/>
      <c r="AC21" s="75"/>
      <c r="AD21" s="96" t="s">
        <v>51</v>
      </c>
      <c r="AE21" s="75"/>
      <c r="AF21" s="75"/>
      <c r="AG21" s="75"/>
      <c r="AH21" s="96" t="s">
        <v>51</v>
      </c>
      <c r="AI21" s="75"/>
      <c r="AJ21" s="49" t="s">
        <v>59</v>
      </c>
      <c r="AK21" s="105"/>
      <c r="AL21" s="75"/>
      <c r="AM21" s="77"/>
      <c r="AN21" s="77"/>
      <c r="AO21" s="77"/>
      <c r="AP21" s="77"/>
      <c r="AQ21" s="65">
        <f t="shared" si="0"/>
        <v>9</v>
      </c>
      <c r="AR21" s="31">
        <f t="shared" ref="AR21:AR28" si="4">34*3</f>
        <v>102</v>
      </c>
      <c r="AS21" s="79">
        <f t="shared" si="2"/>
        <v>8.8235294117647065E-2</v>
      </c>
      <c r="AT21" s="16"/>
      <c r="AU21" s="16"/>
    </row>
    <row r="22" spans="1:47" ht="12.75" customHeight="1">
      <c r="A22" s="158"/>
      <c r="B22" s="158"/>
      <c r="C22" s="84" t="s">
        <v>147</v>
      </c>
      <c r="D22" s="72"/>
      <c r="E22" s="75"/>
      <c r="F22" s="75"/>
      <c r="G22" s="75"/>
      <c r="H22" s="96" t="s">
        <v>51</v>
      </c>
      <c r="I22" s="75"/>
      <c r="J22" s="75"/>
      <c r="K22" s="75"/>
      <c r="L22" s="75"/>
      <c r="M22" s="75"/>
      <c r="N22" s="96" t="s">
        <v>51</v>
      </c>
      <c r="O22" s="75"/>
      <c r="P22" s="96" t="s">
        <v>51</v>
      </c>
      <c r="Q22" s="75"/>
      <c r="R22" s="75"/>
      <c r="S22" s="96" t="s">
        <v>51</v>
      </c>
      <c r="T22" s="75"/>
      <c r="U22" s="75"/>
      <c r="V22" s="96" t="s">
        <v>51</v>
      </c>
      <c r="W22" s="75"/>
      <c r="X22" s="75"/>
      <c r="Y22" s="75"/>
      <c r="Z22" s="75"/>
      <c r="AA22" s="96" t="s">
        <v>51</v>
      </c>
      <c r="AB22" s="75"/>
      <c r="AC22" s="75"/>
      <c r="AD22" s="96" t="s">
        <v>51</v>
      </c>
      <c r="AE22" s="75"/>
      <c r="AF22" s="75"/>
      <c r="AG22" s="75"/>
      <c r="AH22" s="96" t="s">
        <v>51</v>
      </c>
      <c r="AI22" s="75"/>
      <c r="AJ22" s="49" t="s">
        <v>59</v>
      </c>
      <c r="AK22" s="105"/>
      <c r="AL22" s="75"/>
      <c r="AM22" s="77"/>
      <c r="AN22" s="77"/>
      <c r="AO22" s="77"/>
      <c r="AP22" s="77"/>
      <c r="AQ22" s="65">
        <f t="shared" si="0"/>
        <v>9</v>
      </c>
      <c r="AR22" s="31">
        <f t="shared" si="4"/>
        <v>102</v>
      </c>
      <c r="AS22" s="79">
        <f t="shared" si="2"/>
        <v>8.8235294117647065E-2</v>
      </c>
      <c r="AT22" s="16"/>
      <c r="AU22" s="16"/>
    </row>
    <row r="23" spans="1:47" ht="12.75" customHeight="1">
      <c r="A23" s="158"/>
      <c r="B23" s="158"/>
      <c r="C23" s="84" t="s">
        <v>148</v>
      </c>
      <c r="D23" s="72"/>
      <c r="E23" s="75"/>
      <c r="F23" s="75"/>
      <c r="G23" s="75"/>
      <c r="H23" s="96" t="s">
        <v>51</v>
      </c>
      <c r="I23" s="75"/>
      <c r="J23" s="75"/>
      <c r="K23" s="75"/>
      <c r="L23" s="75"/>
      <c r="M23" s="75"/>
      <c r="N23" s="96" t="s">
        <v>51</v>
      </c>
      <c r="O23" s="75"/>
      <c r="P23" s="96" t="s">
        <v>51</v>
      </c>
      <c r="Q23" s="75"/>
      <c r="R23" s="75"/>
      <c r="S23" s="96" t="s">
        <v>51</v>
      </c>
      <c r="T23" s="75"/>
      <c r="U23" s="75"/>
      <c r="V23" s="96" t="s">
        <v>51</v>
      </c>
      <c r="W23" s="75"/>
      <c r="X23" s="75"/>
      <c r="Y23" s="75"/>
      <c r="Z23" s="75"/>
      <c r="AA23" s="96" t="s">
        <v>51</v>
      </c>
      <c r="AB23" s="75"/>
      <c r="AC23" s="75"/>
      <c r="AD23" s="96" t="s">
        <v>51</v>
      </c>
      <c r="AE23" s="75"/>
      <c r="AF23" s="75"/>
      <c r="AG23" s="75"/>
      <c r="AH23" s="96" t="s">
        <v>51</v>
      </c>
      <c r="AI23" s="77"/>
      <c r="AJ23" s="49" t="s">
        <v>59</v>
      </c>
      <c r="AK23" s="105"/>
      <c r="AL23" s="75"/>
      <c r="AM23" s="77"/>
      <c r="AN23" s="77"/>
      <c r="AO23" s="77"/>
      <c r="AP23" s="77"/>
      <c r="AQ23" s="65">
        <f t="shared" si="0"/>
        <v>9</v>
      </c>
      <c r="AR23" s="31">
        <f t="shared" si="4"/>
        <v>102</v>
      </c>
      <c r="AS23" s="79">
        <f t="shared" si="2"/>
        <v>8.8235294117647065E-2</v>
      </c>
      <c r="AT23" s="16"/>
      <c r="AU23" s="16"/>
    </row>
    <row r="24" spans="1:47" ht="12.75" customHeight="1">
      <c r="A24" s="158"/>
      <c r="B24" s="159"/>
      <c r="C24" s="128" t="s">
        <v>150</v>
      </c>
      <c r="D24" s="72"/>
      <c r="E24" s="75"/>
      <c r="F24" s="75"/>
      <c r="G24" s="75"/>
      <c r="H24" s="96" t="s">
        <v>51</v>
      </c>
      <c r="I24" s="75"/>
      <c r="J24" s="75"/>
      <c r="K24" s="75"/>
      <c r="L24" s="75"/>
      <c r="M24" s="75"/>
      <c r="N24" s="96" t="s">
        <v>51</v>
      </c>
      <c r="O24" s="75"/>
      <c r="P24" s="96" t="s">
        <v>51</v>
      </c>
      <c r="Q24" s="75"/>
      <c r="R24" s="75"/>
      <c r="S24" s="96" t="s">
        <v>51</v>
      </c>
      <c r="T24" s="75"/>
      <c r="U24" s="75"/>
      <c r="V24" s="96" t="s">
        <v>51</v>
      </c>
      <c r="W24" s="75"/>
      <c r="X24" s="75"/>
      <c r="Y24" s="75"/>
      <c r="Z24" s="75"/>
      <c r="AA24" s="96" t="s">
        <v>51</v>
      </c>
      <c r="AB24" s="75"/>
      <c r="AC24" s="75"/>
      <c r="AD24" s="96" t="s">
        <v>51</v>
      </c>
      <c r="AE24" s="75"/>
      <c r="AF24" s="75"/>
      <c r="AG24" s="75"/>
      <c r="AH24" s="96" t="s">
        <v>51</v>
      </c>
      <c r="AI24" s="77"/>
      <c r="AJ24" s="49" t="s">
        <v>59</v>
      </c>
      <c r="AK24" s="105"/>
      <c r="AL24" s="75"/>
      <c r="AM24" s="77"/>
      <c r="AN24" s="77"/>
      <c r="AO24" s="77"/>
      <c r="AP24" s="77"/>
      <c r="AQ24" s="65">
        <f t="shared" si="0"/>
        <v>9</v>
      </c>
      <c r="AR24" s="31">
        <f t="shared" si="4"/>
        <v>102</v>
      </c>
      <c r="AS24" s="79">
        <f t="shared" si="2"/>
        <v>8.8235294117647065E-2</v>
      </c>
      <c r="AT24" s="16"/>
      <c r="AU24" s="16"/>
    </row>
    <row r="25" spans="1:47" ht="15.75" customHeight="1">
      <c r="A25" s="158"/>
      <c r="B25" s="157" t="s">
        <v>154</v>
      </c>
      <c r="C25" s="84" t="s">
        <v>144</v>
      </c>
      <c r="D25" s="72"/>
      <c r="E25" s="75"/>
      <c r="F25" s="75"/>
      <c r="G25" s="75"/>
      <c r="H25" s="75"/>
      <c r="I25" s="127" t="s">
        <v>51</v>
      </c>
      <c r="J25" s="75"/>
      <c r="K25" s="75"/>
      <c r="L25" s="127" t="s">
        <v>51</v>
      </c>
      <c r="M25" s="75"/>
      <c r="N25" s="75"/>
      <c r="O25" s="75"/>
      <c r="P25" s="127" t="s">
        <v>51</v>
      </c>
      <c r="Q25" s="75"/>
      <c r="R25" s="75"/>
      <c r="S25" s="75"/>
      <c r="T25" s="127" t="s">
        <v>51</v>
      </c>
      <c r="U25" s="75"/>
      <c r="V25" s="75"/>
      <c r="W25" s="136" t="s">
        <v>51</v>
      </c>
      <c r="X25" s="75"/>
      <c r="Y25" s="75"/>
      <c r="Z25" s="75"/>
      <c r="AA25" s="75"/>
      <c r="AB25" s="136" t="s">
        <v>51</v>
      </c>
      <c r="AC25" s="75"/>
      <c r="AD25" s="75"/>
      <c r="AE25" s="75"/>
      <c r="AF25" s="75"/>
      <c r="AG25" s="75"/>
      <c r="AH25" s="96" t="s">
        <v>51</v>
      </c>
      <c r="AI25" s="77"/>
      <c r="AJ25" s="49" t="s">
        <v>59</v>
      </c>
      <c r="AK25" s="75"/>
      <c r="AL25" s="75"/>
      <c r="AM25" s="77"/>
      <c r="AN25" s="77"/>
      <c r="AO25" s="77"/>
      <c r="AP25" s="77"/>
      <c r="AQ25" s="65">
        <f t="shared" si="0"/>
        <v>8</v>
      </c>
      <c r="AR25" s="31">
        <f t="shared" si="4"/>
        <v>102</v>
      </c>
      <c r="AS25" s="79">
        <f t="shared" si="2"/>
        <v>7.8431372549019607E-2</v>
      </c>
      <c r="AT25" s="16"/>
      <c r="AU25" s="16"/>
    </row>
    <row r="26" spans="1:47" ht="12.75" customHeight="1">
      <c r="A26" s="158"/>
      <c r="B26" s="158"/>
      <c r="C26" s="84" t="s">
        <v>147</v>
      </c>
      <c r="D26" s="72"/>
      <c r="E26" s="75"/>
      <c r="F26" s="75"/>
      <c r="G26" s="75"/>
      <c r="H26" s="75"/>
      <c r="I26" s="127" t="s">
        <v>51</v>
      </c>
      <c r="J26" s="75"/>
      <c r="K26" s="75"/>
      <c r="L26" s="127" t="s">
        <v>51</v>
      </c>
      <c r="M26" s="75"/>
      <c r="N26" s="75"/>
      <c r="O26" s="75"/>
      <c r="P26" s="127" t="s">
        <v>51</v>
      </c>
      <c r="Q26" s="75"/>
      <c r="R26" s="75"/>
      <c r="S26" s="75"/>
      <c r="T26" s="127" t="s">
        <v>51</v>
      </c>
      <c r="U26" s="75"/>
      <c r="V26" s="75"/>
      <c r="W26" s="136" t="s">
        <v>51</v>
      </c>
      <c r="X26" s="75"/>
      <c r="Y26" s="75"/>
      <c r="Z26" s="75"/>
      <c r="AA26" s="75"/>
      <c r="AB26" s="136" t="s">
        <v>51</v>
      </c>
      <c r="AC26" s="75"/>
      <c r="AD26" s="75"/>
      <c r="AE26" s="75"/>
      <c r="AF26" s="75"/>
      <c r="AG26" s="75"/>
      <c r="AH26" s="96" t="s">
        <v>51</v>
      </c>
      <c r="AI26" s="77"/>
      <c r="AJ26" s="49" t="s">
        <v>59</v>
      </c>
      <c r="AK26" s="75"/>
      <c r="AL26" s="75"/>
      <c r="AM26" s="77"/>
      <c r="AN26" s="77"/>
      <c r="AO26" s="77"/>
      <c r="AP26" s="77"/>
      <c r="AQ26" s="65">
        <f t="shared" si="0"/>
        <v>8</v>
      </c>
      <c r="AR26" s="31">
        <f t="shared" si="4"/>
        <v>102</v>
      </c>
      <c r="AS26" s="79">
        <f t="shared" si="2"/>
        <v>7.8431372549019607E-2</v>
      </c>
      <c r="AT26" s="16"/>
      <c r="AU26" s="16"/>
    </row>
    <row r="27" spans="1:47" ht="12.75" customHeight="1">
      <c r="A27" s="158"/>
      <c r="B27" s="158"/>
      <c r="C27" s="84" t="s">
        <v>148</v>
      </c>
      <c r="D27" s="72"/>
      <c r="E27" s="75"/>
      <c r="F27" s="75"/>
      <c r="G27" s="75"/>
      <c r="H27" s="75"/>
      <c r="I27" s="127" t="s">
        <v>51</v>
      </c>
      <c r="J27" s="75"/>
      <c r="K27" s="75"/>
      <c r="L27" s="127" t="s">
        <v>51</v>
      </c>
      <c r="M27" s="75"/>
      <c r="N27" s="75"/>
      <c r="O27" s="75"/>
      <c r="P27" s="127" t="s">
        <v>51</v>
      </c>
      <c r="Q27" s="75"/>
      <c r="R27" s="75"/>
      <c r="S27" s="75"/>
      <c r="T27" s="127" t="s">
        <v>51</v>
      </c>
      <c r="U27" s="75"/>
      <c r="V27" s="75"/>
      <c r="W27" s="136" t="s">
        <v>51</v>
      </c>
      <c r="X27" s="75"/>
      <c r="Y27" s="75"/>
      <c r="Z27" s="75"/>
      <c r="AA27" s="75"/>
      <c r="AB27" s="136" t="s">
        <v>51</v>
      </c>
      <c r="AC27" s="75"/>
      <c r="AD27" s="75"/>
      <c r="AE27" s="75"/>
      <c r="AF27" s="75"/>
      <c r="AG27" s="75"/>
      <c r="AH27" s="96" t="s">
        <v>51</v>
      </c>
      <c r="AI27" s="77"/>
      <c r="AJ27" s="49" t="s">
        <v>59</v>
      </c>
      <c r="AK27" s="75"/>
      <c r="AL27" s="75"/>
      <c r="AM27" s="77"/>
      <c r="AN27" s="77"/>
      <c r="AO27" s="77"/>
      <c r="AP27" s="77"/>
      <c r="AQ27" s="65">
        <f t="shared" si="0"/>
        <v>8</v>
      </c>
      <c r="AR27" s="31">
        <f t="shared" si="4"/>
        <v>102</v>
      </c>
      <c r="AS27" s="79">
        <f t="shared" si="2"/>
        <v>7.8431372549019607E-2</v>
      </c>
      <c r="AT27" s="16"/>
      <c r="AU27" s="16"/>
    </row>
    <row r="28" spans="1:47" ht="12.75" customHeight="1">
      <c r="A28" s="158"/>
      <c r="B28" s="159"/>
      <c r="C28" s="128" t="s">
        <v>150</v>
      </c>
      <c r="D28" s="72"/>
      <c r="E28" s="75"/>
      <c r="F28" s="75"/>
      <c r="G28" s="75"/>
      <c r="H28" s="75"/>
      <c r="I28" s="127" t="s">
        <v>51</v>
      </c>
      <c r="J28" s="75"/>
      <c r="K28" s="75"/>
      <c r="L28" s="127" t="s">
        <v>51</v>
      </c>
      <c r="M28" s="75"/>
      <c r="N28" s="75"/>
      <c r="O28" s="75"/>
      <c r="P28" s="127" t="s">
        <v>51</v>
      </c>
      <c r="Q28" s="75"/>
      <c r="R28" s="75"/>
      <c r="S28" s="75"/>
      <c r="T28" s="127" t="s">
        <v>51</v>
      </c>
      <c r="U28" s="75"/>
      <c r="V28" s="75"/>
      <c r="W28" s="136" t="s">
        <v>51</v>
      </c>
      <c r="X28" s="75"/>
      <c r="Y28" s="75"/>
      <c r="Z28" s="75"/>
      <c r="AA28" s="75"/>
      <c r="AB28" s="136" t="s">
        <v>51</v>
      </c>
      <c r="AC28" s="75"/>
      <c r="AD28" s="75"/>
      <c r="AE28" s="75"/>
      <c r="AF28" s="75"/>
      <c r="AG28" s="75"/>
      <c r="AH28" s="96" t="s">
        <v>51</v>
      </c>
      <c r="AI28" s="77"/>
      <c r="AJ28" s="49" t="s">
        <v>59</v>
      </c>
      <c r="AK28" s="75"/>
      <c r="AL28" s="75"/>
      <c r="AM28" s="77"/>
      <c r="AN28" s="77"/>
      <c r="AO28" s="77"/>
      <c r="AP28" s="77"/>
      <c r="AQ28" s="65">
        <f t="shared" si="0"/>
        <v>8</v>
      </c>
      <c r="AR28" s="31">
        <f t="shared" si="4"/>
        <v>102</v>
      </c>
      <c r="AS28" s="79">
        <f t="shared" si="2"/>
        <v>7.8431372549019607E-2</v>
      </c>
      <c r="AT28" s="16"/>
      <c r="AU28" s="16"/>
    </row>
    <row r="29" spans="1:47" ht="12.75" customHeight="1">
      <c r="A29" s="158"/>
      <c r="B29" s="157" t="s">
        <v>155</v>
      </c>
      <c r="C29" s="84" t="s">
        <v>144</v>
      </c>
      <c r="D29" s="88"/>
      <c r="E29" s="75"/>
      <c r="F29" s="75"/>
      <c r="G29" s="75"/>
      <c r="H29" s="75"/>
      <c r="I29" s="75"/>
      <c r="J29" s="127" t="s">
        <v>51</v>
      </c>
      <c r="K29" s="75"/>
      <c r="L29" s="75"/>
      <c r="M29" s="75"/>
      <c r="N29" s="75"/>
      <c r="O29" s="75"/>
      <c r="P29" s="75"/>
      <c r="Q29" s="75"/>
      <c r="R29" s="75"/>
      <c r="S29" s="127" t="s">
        <v>51</v>
      </c>
      <c r="T29" s="75"/>
      <c r="U29" s="75"/>
      <c r="V29" s="75"/>
      <c r="W29" s="75"/>
      <c r="X29" s="136" t="s">
        <v>51</v>
      </c>
      <c r="Y29" s="75"/>
      <c r="Z29" s="75"/>
      <c r="AA29" s="75"/>
      <c r="AB29" s="75"/>
      <c r="AC29" s="136" t="s">
        <v>51</v>
      </c>
      <c r="AD29" s="75"/>
      <c r="AE29" s="75"/>
      <c r="AF29" s="75"/>
      <c r="AG29" s="75"/>
      <c r="AH29" s="75"/>
      <c r="AI29" s="136" t="s">
        <v>51</v>
      </c>
      <c r="AJ29" s="49" t="s">
        <v>59</v>
      </c>
      <c r="AK29" s="75"/>
      <c r="AL29" s="75"/>
      <c r="AM29" s="77"/>
      <c r="AN29" s="77"/>
      <c r="AO29" s="77"/>
      <c r="AP29" s="77"/>
      <c r="AQ29" s="65">
        <f t="shared" si="0"/>
        <v>6</v>
      </c>
      <c r="AR29" s="31">
        <f t="shared" ref="AR29:AR32" si="5">34*2</f>
        <v>68</v>
      </c>
      <c r="AS29" s="79">
        <f t="shared" si="2"/>
        <v>8.8235294117647065E-2</v>
      </c>
      <c r="AT29" s="16"/>
      <c r="AU29" s="16"/>
    </row>
    <row r="30" spans="1:47" ht="15.75" customHeight="1">
      <c r="A30" s="158"/>
      <c r="B30" s="158"/>
      <c r="C30" s="84" t="s">
        <v>147</v>
      </c>
      <c r="D30" s="72"/>
      <c r="E30" s="75"/>
      <c r="F30" s="75"/>
      <c r="G30" s="75"/>
      <c r="H30" s="75"/>
      <c r="I30" s="75"/>
      <c r="J30" s="127" t="s">
        <v>51</v>
      </c>
      <c r="K30" s="75"/>
      <c r="L30" s="75"/>
      <c r="M30" s="75"/>
      <c r="N30" s="75"/>
      <c r="O30" s="75"/>
      <c r="P30" s="75"/>
      <c r="Q30" s="75"/>
      <c r="R30" s="75"/>
      <c r="S30" s="127" t="s">
        <v>51</v>
      </c>
      <c r="T30" s="75"/>
      <c r="U30" s="75"/>
      <c r="V30" s="75"/>
      <c r="W30" s="75"/>
      <c r="X30" s="136" t="s">
        <v>51</v>
      </c>
      <c r="Y30" s="75"/>
      <c r="Z30" s="75"/>
      <c r="AA30" s="75"/>
      <c r="AB30" s="75"/>
      <c r="AC30" s="136" t="s">
        <v>51</v>
      </c>
      <c r="AD30" s="75"/>
      <c r="AE30" s="75"/>
      <c r="AF30" s="75"/>
      <c r="AG30" s="75"/>
      <c r="AH30" s="75"/>
      <c r="AI30" s="136" t="s">
        <v>51</v>
      </c>
      <c r="AJ30" s="49" t="s">
        <v>59</v>
      </c>
      <c r="AK30" s="75"/>
      <c r="AL30" s="75"/>
      <c r="AM30" s="77"/>
      <c r="AN30" s="77"/>
      <c r="AO30" s="77"/>
      <c r="AP30" s="77"/>
      <c r="AQ30" s="65">
        <f t="shared" si="0"/>
        <v>6</v>
      </c>
      <c r="AR30" s="31">
        <f t="shared" si="5"/>
        <v>68</v>
      </c>
      <c r="AS30" s="79">
        <f t="shared" si="2"/>
        <v>8.8235294117647065E-2</v>
      </c>
      <c r="AT30" s="16"/>
      <c r="AU30" s="16"/>
    </row>
    <row r="31" spans="1:47" ht="15.75" customHeight="1">
      <c r="A31" s="158"/>
      <c r="B31" s="158"/>
      <c r="C31" s="128" t="s">
        <v>148</v>
      </c>
      <c r="D31" s="72"/>
      <c r="E31" s="75"/>
      <c r="F31" s="75"/>
      <c r="G31" s="75"/>
      <c r="H31" s="75"/>
      <c r="I31" s="75"/>
      <c r="J31" s="127" t="s">
        <v>51</v>
      </c>
      <c r="K31" s="75"/>
      <c r="L31" s="75"/>
      <c r="M31" s="75"/>
      <c r="N31" s="75"/>
      <c r="O31" s="75"/>
      <c r="P31" s="75"/>
      <c r="Q31" s="75"/>
      <c r="R31" s="75"/>
      <c r="S31" s="127" t="s">
        <v>51</v>
      </c>
      <c r="T31" s="75"/>
      <c r="U31" s="75"/>
      <c r="V31" s="75"/>
      <c r="W31" s="75"/>
      <c r="X31" s="136" t="s">
        <v>51</v>
      </c>
      <c r="Y31" s="75"/>
      <c r="Z31" s="75"/>
      <c r="AA31" s="75"/>
      <c r="AB31" s="75"/>
      <c r="AC31" s="136" t="s">
        <v>51</v>
      </c>
      <c r="AD31" s="75"/>
      <c r="AE31" s="75"/>
      <c r="AF31" s="75"/>
      <c r="AG31" s="75"/>
      <c r="AH31" s="75"/>
      <c r="AI31" s="136" t="s">
        <v>51</v>
      </c>
      <c r="AJ31" s="49" t="s">
        <v>59</v>
      </c>
      <c r="AK31" s="75"/>
      <c r="AL31" s="75"/>
      <c r="AM31" s="77"/>
      <c r="AN31" s="77"/>
      <c r="AO31" s="77"/>
      <c r="AP31" s="77"/>
      <c r="AQ31" s="65">
        <f t="shared" si="0"/>
        <v>6</v>
      </c>
      <c r="AR31" s="31">
        <f t="shared" si="5"/>
        <v>68</v>
      </c>
      <c r="AS31" s="79">
        <f t="shared" si="2"/>
        <v>8.8235294117647065E-2</v>
      </c>
      <c r="AT31" s="16"/>
      <c r="AU31" s="16"/>
    </row>
    <row r="32" spans="1:47" ht="15.75" customHeight="1">
      <c r="A32" s="158"/>
      <c r="B32" s="159"/>
      <c r="C32" s="128" t="s">
        <v>150</v>
      </c>
      <c r="D32" s="88"/>
      <c r="E32" s="75"/>
      <c r="F32" s="75"/>
      <c r="G32" s="75"/>
      <c r="H32" s="75"/>
      <c r="I32" s="75"/>
      <c r="J32" s="127" t="s">
        <v>51</v>
      </c>
      <c r="K32" s="75"/>
      <c r="L32" s="75"/>
      <c r="M32" s="75"/>
      <c r="N32" s="75"/>
      <c r="O32" s="75"/>
      <c r="P32" s="75"/>
      <c r="Q32" s="75"/>
      <c r="R32" s="75"/>
      <c r="S32" s="127" t="s">
        <v>51</v>
      </c>
      <c r="T32" s="75"/>
      <c r="U32" s="75"/>
      <c r="V32" s="75"/>
      <c r="W32" s="75"/>
      <c r="X32" s="136" t="s">
        <v>51</v>
      </c>
      <c r="Y32" s="75"/>
      <c r="Z32" s="75"/>
      <c r="AA32" s="75"/>
      <c r="AB32" s="75"/>
      <c r="AC32" s="136" t="s">
        <v>51</v>
      </c>
      <c r="AD32" s="75"/>
      <c r="AE32" s="75"/>
      <c r="AF32" s="75"/>
      <c r="AG32" s="75"/>
      <c r="AH32" s="75"/>
      <c r="AI32" s="136" t="s">
        <v>51</v>
      </c>
      <c r="AJ32" s="49" t="s">
        <v>59</v>
      </c>
      <c r="AK32" s="75"/>
      <c r="AL32" s="75"/>
      <c r="AM32" s="77"/>
      <c r="AN32" s="77"/>
      <c r="AO32" s="77"/>
      <c r="AP32" s="77"/>
      <c r="AQ32" s="65">
        <f t="shared" si="0"/>
        <v>6</v>
      </c>
      <c r="AR32" s="31">
        <f t="shared" si="5"/>
        <v>68</v>
      </c>
      <c r="AS32" s="79">
        <f t="shared" si="2"/>
        <v>8.8235294117647065E-2</v>
      </c>
      <c r="AT32" s="16"/>
      <c r="AU32" s="16"/>
    </row>
    <row r="33" spans="1:47" ht="13.5" customHeight="1">
      <c r="A33" s="158"/>
      <c r="B33" s="157" t="s">
        <v>156</v>
      </c>
      <c r="C33" s="84" t="s">
        <v>144</v>
      </c>
      <c r="D33" s="88"/>
      <c r="E33" s="75"/>
      <c r="F33" s="75"/>
      <c r="G33" s="75"/>
      <c r="H33" s="75"/>
      <c r="I33" s="75"/>
      <c r="J33" s="75"/>
      <c r="K33" s="127" t="s">
        <v>51</v>
      </c>
      <c r="L33" s="75"/>
      <c r="M33" s="75"/>
      <c r="N33" s="75"/>
      <c r="O33" s="75"/>
      <c r="P33" s="75"/>
      <c r="Q33" s="75"/>
      <c r="R33" s="75"/>
      <c r="S33" s="75"/>
      <c r="T33" s="127" t="s">
        <v>51</v>
      </c>
      <c r="U33" s="75"/>
      <c r="V33" s="75"/>
      <c r="W33" s="75"/>
      <c r="X33" s="93"/>
      <c r="Y33" s="93"/>
      <c r="Z33" s="75"/>
      <c r="AA33" s="75"/>
      <c r="AB33" s="75"/>
      <c r="AC33" s="75"/>
      <c r="AD33" s="75"/>
      <c r="AE33" s="75"/>
      <c r="AF33" s="75"/>
      <c r="AG33" s="75"/>
      <c r="AH33" s="75"/>
      <c r="AI33" s="77"/>
      <c r="AJ33" s="49" t="s">
        <v>59</v>
      </c>
      <c r="AK33" s="75"/>
      <c r="AL33" s="75"/>
      <c r="AM33" s="77"/>
      <c r="AN33" s="77"/>
      <c r="AO33" s="77"/>
      <c r="AP33" s="77"/>
      <c r="AQ33" s="65">
        <f t="shared" si="0"/>
        <v>3</v>
      </c>
      <c r="AR33" s="31">
        <f t="shared" ref="AR33:AR40" si="6">34*1</f>
        <v>34</v>
      </c>
      <c r="AS33" s="79">
        <f t="shared" si="2"/>
        <v>8.8235294117647065E-2</v>
      </c>
      <c r="AT33" s="16"/>
      <c r="AU33" s="16"/>
    </row>
    <row r="34" spans="1:47" ht="12.75" customHeight="1">
      <c r="A34" s="158"/>
      <c r="B34" s="158"/>
      <c r="C34" s="84" t="s">
        <v>147</v>
      </c>
      <c r="D34" s="72"/>
      <c r="E34" s="75"/>
      <c r="F34" s="75"/>
      <c r="G34" s="75"/>
      <c r="H34" s="75"/>
      <c r="I34" s="75"/>
      <c r="J34" s="75"/>
      <c r="K34" s="127" t="s">
        <v>51</v>
      </c>
      <c r="L34" s="75"/>
      <c r="M34" s="75"/>
      <c r="N34" s="75"/>
      <c r="O34" s="75"/>
      <c r="P34" s="75"/>
      <c r="Q34" s="75"/>
      <c r="R34" s="75"/>
      <c r="S34" s="75"/>
      <c r="T34" s="127" t="s">
        <v>51</v>
      </c>
      <c r="U34" s="75"/>
      <c r="V34" s="75"/>
      <c r="W34" s="75"/>
      <c r="X34" s="93"/>
      <c r="Y34" s="93"/>
      <c r="Z34" s="75"/>
      <c r="AA34" s="75"/>
      <c r="AB34" s="75"/>
      <c r="AC34" s="75"/>
      <c r="AD34" s="75"/>
      <c r="AE34" s="75"/>
      <c r="AF34" s="75"/>
      <c r="AG34" s="75"/>
      <c r="AH34" s="75"/>
      <c r="AI34" s="77"/>
      <c r="AJ34" s="49" t="s">
        <v>59</v>
      </c>
      <c r="AK34" s="75"/>
      <c r="AL34" s="75"/>
      <c r="AM34" s="77"/>
      <c r="AN34" s="77"/>
      <c r="AO34" s="77"/>
      <c r="AP34" s="77"/>
      <c r="AQ34" s="65">
        <f t="shared" si="0"/>
        <v>3</v>
      </c>
      <c r="AR34" s="31">
        <f t="shared" si="6"/>
        <v>34</v>
      </c>
      <c r="AS34" s="79">
        <f t="shared" si="2"/>
        <v>8.8235294117647065E-2</v>
      </c>
      <c r="AT34" s="16"/>
      <c r="AU34" s="16"/>
    </row>
    <row r="35" spans="1:47" ht="12.75" customHeight="1">
      <c r="A35" s="158"/>
      <c r="B35" s="158"/>
      <c r="C35" s="84" t="s">
        <v>148</v>
      </c>
      <c r="D35" s="88"/>
      <c r="E35" s="75"/>
      <c r="F35" s="75"/>
      <c r="G35" s="75"/>
      <c r="H35" s="75"/>
      <c r="I35" s="75"/>
      <c r="J35" s="75"/>
      <c r="K35" s="127" t="s">
        <v>51</v>
      </c>
      <c r="L35" s="75"/>
      <c r="M35" s="75"/>
      <c r="N35" s="75"/>
      <c r="O35" s="75"/>
      <c r="P35" s="75"/>
      <c r="Q35" s="75"/>
      <c r="R35" s="75"/>
      <c r="S35" s="31"/>
      <c r="T35" s="127" t="s">
        <v>51</v>
      </c>
      <c r="U35" s="75"/>
      <c r="V35" s="75"/>
      <c r="W35" s="75"/>
      <c r="X35" s="93"/>
      <c r="Y35" s="93"/>
      <c r="Z35" s="75"/>
      <c r="AA35" s="75"/>
      <c r="AB35" s="75"/>
      <c r="AC35" s="75"/>
      <c r="AD35" s="75"/>
      <c r="AE35" s="75"/>
      <c r="AF35" s="75"/>
      <c r="AG35" s="75"/>
      <c r="AH35" s="93"/>
      <c r="AI35" s="77"/>
      <c r="AJ35" s="49" t="s">
        <v>59</v>
      </c>
      <c r="AK35" s="75"/>
      <c r="AL35" s="75"/>
      <c r="AM35" s="77"/>
      <c r="AN35" s="77"/>
      <c r="AO35" s="77"/>
      <c r="AP35" s="77"/>
      <c r="AQ35" s="65">
        <f t="shared" si="0"/>
        <v>3</v>
      </c>
      <c r="AR35" s="31">
        <f t="shared" si="6"/>
        <v>34</v>
      </c>
      <c r="AS35" s="79">
        <f t="shared" si="2"/>
        <v>8.8235294117647065E-2</v>
      </c>
      <c r="AT35" s="16"/>
      <c r="AU35" s="16"/>
    </row>
    <row r="36" spans="1:47" ht="12.75" customHeight="1">
      <c r="A36" s="158"/>
      <c r="B36" s="159"/>
      <c r="C36" s="128" t="s">
        <v>150</v>
      </c>
      <c r="D36" s="88"/>
      <c r="E36" s="75"/>
      <c r="F36" s="75"/>
      <c r="G36" s="75"/>
      <c r="H36" s="75"/>
      <c r="I36" s="75"/>
      <c r="J36" s="75"/>
      <c r="K36" s="127" t="s">
        <v>51</v>
      </c>
      <c r="L36" s="75"/>
      <c r="M36" s="75"/>
      <c r="N36" s="75"/>
      <c r="O36" s="75"/>
      <c r="P36" s="75"/>
      <c r="Q36" s="75"/>
      <c r="R36" s="75"/>
      <c r="S36" s="31"/>
      <c r="T36" s="127" t="s">
        <v>51</v>
      </c>
      <c r="U36" s="75"/>
      <c r="V36" s="75"/>
      <c r="W36" s="75"/>
      <c r="X36" s="93"/>
      <c r="Y36" s="93"/>
      <c r="Z36" s="75"/>
      <c r="AA36" s="75"/>
      <c r="AB36" s="75"/>
      <c r="AC36" s="75"/>
      <c r="AD36" s="75"/>
      <c r="AE36" s="75"/>
      <c r="AF36" s="75"/>
      <c r="AG36" s="75"/>
      <c r="AH36" s="93"/>
      <c r="AI36" s="77"/>
      <c r="AJ36" s="49" t="s">
        <v>59</v>
      </c>
      <c r="AK36" s="75"/>
      <c r="AL36" s="75"/>
      <c r="AM36" s="77"/>
      <c r="AN36" s="77"/>
      <c r="AO36" s="77"/>
      <c r="AP36" s="77"/>
      <c r="AQ36" s="65">
        <f t="shared" si="0"/>
        <v>3</v>
      </c>
      <c r="AR36" s="31">
        <f t="shared" si="6"/>
        <v>34</v>
      </c>
      <c r="AS36" s="79">
        <f t="shared" si="2"/>
        <v>8.8235294117647065E-2</v>
      </c>
      <c r="AT36" s="16"/>
      <c r="AU36" s="16"/>
    </row>
    <row r="37" spans="1:47" ht="12.75" customHeight="1">
      <c r="A37" s="158"/>
      <c r="B37" s="157" t="s">
        <v>157</v>
      </c>
      <c r="C37" s="84" t="s">
        <v>144</v>
      </c>
      <c r="D37" s="72"/>
      <c r="E37" s="75"/>
      <c r="F37" s="75"/>
      <c r="G37" s="75"/>
      <c r="H37" s="75"/>
      <c r="I37" s="75"/>
      <c r="J37" s="75"/>
      <c r="K37" s="75"/>
      <c r="L37" s="75"/>
      <c r="M37" s="127" t="s">
        <v>51</v>
      </c>
      <c r="N37" s="75"/>
      <c r="O37" s="75"/>
      <c r="P37" s="75"/>
      <c r="Q37" s="75"/>
      <c r="R37" s="75"/>
      <c r="S37" s="75"/>
      <c r="T37" s="75"/>
      <c r="U37" s="75"/>
      <c r="V37" s="75"/>
      <c r="W37" s="75"/>
      <c r="X37" s="105"/>
      <c r="Y37" s="93"/>
      <c r="Z37" s="75"/>
      <c r="AA37" s="75"/>
      <c r="AB37" s="75"/>
      <c r="AC37" s="127" t="s">
        <v>51</v>
      </c>
      <c r="AD37" s="75"/>
      <c r="AE37" s="75"/>
      <c r="AF37" s="75"/>
      <c r="AG37" s="31"/>
      <c r="AH37" s="105"/>
      <c r="AI37" s="75"/>
      <c r="AJ37" s="49" t="s">
        <v>59</v>
      </c>
      <c r="AK37" s="105"/>
      <c r="AL37" s="75"/>
      <c r="AM37" s="77"/>
      <c r="AN37" s="77"/>
      <c r="AO37" s="77"/>
      <c r="AP37" s="77"/>
      <c r="AQ37" s="65">
        <f t="shared" si="0"/>
        <v>3</v>
      </c>
      <c r="AR37" s="31">
        <f t="shared" si="6"/>
        <v>34</v>
      </c>
      <c r="AS37" s="79">
        <f t="shared" si="2"/>
        <v>8.8235294117647065E-2</v>
      </c>
      <c r="AT37" s="16"/>
      <c r="AU37" s="16"/>
    </row>
    <row r="38" spans="1:47" ht="12.75" customHeight="1">
      <c r="A38" s="158"/>
      <c r="B38" s="158"/>
      <c r="C38" s="84" t="s">
        <v>147</v>
      </c>
      <c r="D38" s="72"/>
      <c r="E38" s="75"/>
      <c r="F38" s="75"/>
      <c r="G38" s="75"/>
      <c r="H38" s="75"/>
      <c r="I38" s="75"/>
      <c r="J38" s="75"/>
      <c r="K38" s="75"/>
      <c r="L38" s="75"/>
      <c r="M38" s="127" t="s">
        <v>51</v>
      </c>
      <c r="N38" s="75"/>
      <c r="O38" s="75"/>
      <c r="P38" s="75"/>
      <c r="Q38" s="75"/>
      <c r="R38" s="75"/>
      <c r="S38" s="75"/>
      <c r="T38" s="75"/>
      <c r="U38" s="75"/>
      <c r="V38" s="75"/>
      <c r="W38" s="75"/>
      <c r="X38" s="105"/>
      <c r="Y38" s="93"/>
      <c r="Z38" s="75"/>
      <c r="AA38" s="75"/>
      <c r="AB38" s="75"/>
      <c r="AC38" s="127" t="s">
        <v>51</v>
      </c>
      <c r="AD38" s="75"/>
      <c r="AE38" s="75"/>
      <c r="AF38" s="75"/>
      <c r="AG38" s="75"/>
      <c r="AH38" s="105"/>
      <c r="AI38" s="75"/>
      <c r="AJ38" s="49" t="s">
        <v>59</v>
      </c>
      <c r="AK38" s="105"/>
      <c r="AL38" s="75"/>
      <c r="AM38" s="77"/>
      <c r="AN38" s="77"/>
      <c r="AO38" s="77"/>
      <c r="AP38" s="77"/>
      <c r="AQ38" s="65">
        <f t="shared" si="0"/>
        <v>3</v>
      </c>
      <c r="AR38" s="31">
        <f t="shared" si="6"/>
        <v>34</v>
      </c>
      <c r="AS38" s="79">
        <f t="shared" si="2"/>
        <v>8.8235294117647065E-2</v>
      </c>
      <c r="AT38" s="16"/>
      <c r="AU38" s="16"/>
    </row>
    <row r="39" spans="1:47" ht="12.75" customHeight="1">
      <c r="A39" s="158"/>
      <c r="B39" s="158"/>
      <c r="C39" s="84" t="s">
        <v>148</v>
      </c>
      <c r="D39" s="88"/>
      <c r="E39" s="75"/>
      <c r="F39" s="75"/>
      <c r="G39" s="75"/>
      <c r="H39" s="75"/>
      <c r="I39" s="75"/>
      <c r="J39" s="75"/>
      <c r="K39" s="75"/>
      <c r="L39" s="75"/>
      <c r="M39" s="127" t="s">
        <v>51</v>
      </c>
      <c r="N39" s="75"/>
      <c r="O39" s="75"/>
      <c r="P39" s="75"/>
      <c r="Q39" s="75"/>
      <c r="R39" s="75"/>
      <c r="S39" s="75"/>
      <c r="T39" s="75"/>
      <c r="U39" s="75"/>
      <c r="V39" s="75"/>
      <c r="W39" s="75"/>
      <c r="X39" s="105"/>
      <c r="Y39" s="93"/>
      <c r="Z39" s="75"/>
      <c r="AA39" s="75"/>
      <c r="AB39" s="75"/>
      <c r="AC39" s="127" t="s">
        <v>51</v>
      </c>
      <c r="AD39" s="75"/>
      <c r="AE39" s="75"/>
      <c r="AF39" s="75"/>
      <c r="AG39" s="75"/>
      <c r="AH39" s="105"/>
      <c r="AI39" s="75"/>
      <c r="AJ39" s="49" t="s">
        <v>59</v>
      </c>
      <c r="AK39" s="105"/>
      <c r="AL39" s="75"/>
      <c r="AM39" s="77"/>
      <c r="AN39" s="77"/>
      <c r="AO39" s="77"/>
      <c r="AP39" s="77"/>
      <c r="AQ39" s="65">
        <f t="shared" si="0"/>
        <v>3</v>
      </c>
      <c r="AR39" s="31">
        <f t="shared" si="6"/>
        <v>34</v>
      </c>
      <c r="AS39" s="79">
        <f t="shared" si="2"/>
        <v>8.8235294117647065E-2</v>
      </c>
      <c r="AT39" s="16"/>
      <c r="AU39" s="16"/>
    </row>
    <row r="40" spans="1:47" ht="12.75" customHeight="1">
      <c r="A40" s="158"/>
      <c r="B40" s="165"/>
      <c r="C40" s="128" t="s">
        <v>150</v>
      </c>
      <c r="D40" s="88"/>
      <c r="E40" s="75"/>
      <c r="F40" s="75"/>
      <c r="G40" s="75"/>
      <c r="H40" s="75"/>
      <c r="I40" s="75"/>
      <c r="J40" s="75"/>
      <c r="K40" s="75"/>
      <c r="L40" s="75"/>
      <c r="M40" s="127" t="s">
        <v>51</v>
      </c>
      <c r="N40" s="75"/>
      <c r="O40" s="75"/>
      <c r="P40" s="75"/>
      <c r="Q40" s="75"/>
      <c r="R40" s="75"/>
      <c r="S40" s="75"/>
      <c r="T40" s="75"/>
      <c r="U40" s="75"/>
      <c r="V40" s="75"/>
      <c r="W40" s="75"/>
      <c r="X40" s="105"/>
      <c r="Y40" s="93"/>
      <c r="Z40" s="75"/>
      <c r="AA40" s="75"/>
      <c r="AB40" s="75"/>
      <c r="AC40" s="127" t="s">
        <v>51</v>
      </c>
      <c r="AD40" s="75"/>
      <c r="AE40" s="75"/>
      <c r="AF40" s="75"/>
      <c r="AG40" s="75"/>
      <c r="AH40" s="105"/>
      <c r="AI40" s="75"/>
      <c r="AJ40" s="49" t="s">
        <v>59</v>
      </c>
      <c r="AK40" s="105"/>
      <c r="AL40" s="75"/>
      <c r="AM40" s="77"/>
      <c r="AN40" s="77"/>
      <c r="AO40" s="77"/>
      <c r="AP40" s="77"/>
      <c r="AQ40" s="65">
        <f t="shared" si="0"/>
        <v>3</v>
      </c>
      <c r="AR40" s="31">
        <f t="shared" si="6"/>
        <v>34</v>
      </c>
      <c r="AS40" s="79">
        <f t="shared" si="2"/>
        <v>8.8235294117647065E-2</v>
      </c>
      <c r="AT40" s="16"/>
      <c r="AU40" s="16"/>
    </row>
    <row r="41" spans="1:47" ht="12.75" customHeight="1">
      <c r="A41" s="158"/>
      <c r="B41" s="157" t="s">
        <v>131</v>
      </c>
      <c r="C41" s="84" t="s">
        <v>144</v>
      </c>
      <c r="D41" s="72"/>
      <c r="E41" s="75"/>
      <c r="F41" s="75"/>
      <c r="G41" s="75"/>
      <c r="H41" s="75"/>
      <c r="I41" s="116" t="s">
        <v>51</v>
      </c>
      <c r="J41" s="105"/>
      <c r="K41" s="75"/>
      <c r="L41" s="75"/>
      <c r="M41" s="75"/>
      <c r="N41" s="75"/>
      <c r="O41" s="75"/>
      <c r="P41" s="75"/>
      <c r="Q41" s="75"/>
      <c r="R41" s="75"/>
      <c r="S41" s="75"/>
      <c r="T41" s="75"/>
      <c r="U41" s="75"/>
      <c r="V41" s="116" t="s">
        <v>51</v>
      </c>
      <c r="W41" s="75"/>
      <c r="X41" s="93"/>
      <c r="Y41" s="93"/>
      <c r="Z41" s="75"/>
      <c r="AA41" s="75"/>
      <c r="AB41" s="127" t="s">
        <v>51</v>
      </c>
      <c r="AC41" s="75"/>
      <c r="AD41" s="75"/>
      <c r="AE41" s="75"/>
      <c r="AF41" s="75"/>
      <c r="AG41" s="75"/>
      <c r="AH41" s="75"/>
      <c r="AI41" s="31"/>
      <c r="AJ41" s="49" t="s">
        <v>59</v>
      </c>
      <c r="AK41" s="127" t="s">
        <v>51</v>
      </c>
      <c r="AL41" s="75"/>
      <c r="AM41" s="77"/>
      <c r="AN41" s="77"/>
      <c r="AO41" s="77"/>
      <c r="AP41" s="77"/>
      <c r="AQ41" s="65">
        <f t="shared" si="0"/>
        <v>5</v>
      </c>
      <c r="AR41" s="31">
        <f t="shared" ref="AR41:AR44" si="7">34*3</f>
        <v>102</v>
      </c>
      <c r="AS41" s="79">
        <f t="shared" si="2"/>
        <v>4.9019607843137254E-2</v>
      </c>
      <c r="AT41" s="16"/>
      <c r="AU41" s="16"/>
    </row>
    <row r="42" spans="1:47" ht="12.75" customHeight="1">
      <c r="A42" s="158"/>
      <c r="B42" s="158"/>
      <c r="C42" s="84" t="s">
        <v>147</v>
      </c>
      <c r="D42" s="88"/>
      <c r="E42" s="75"/>
      <c r="F42" s="75"/>
      <c r="G42" s="75"/>
      <c r="H42" s="75"/>
      <c r="I42" s="116" t="s">
        <v>51</v>
      </c>
      <c r="J42" s="105"/>
      <c r="K42" s="75"/>
      <c r="L42" s="75"/>
      <c r="M42" s="75"/>
      <c r="N42" s="75"/>
      <c r="O42" s="75"/>
      <c r="P42" s="75"/>
      <c r="Q42" s="75"/>
      <c r="R42" s="75"/>
      <c r="S42" s="75"/>
      <c r="T42" s="75"/>
      <c r="U42" s="75"/>
      <c r="V42" s="116" t="s">
        <v>51</v>
      </c>
      <c r="W42" s="75"/>
      <c r="X42" s="93"/>
      <c r="Y42" s="93"/>
      <c r="Z42" s="75"/>
      <c r="AA42" s="75"/>
      <c r="AB42" s="127" t="s">
        <v>51</v>
      </c>
      <c r="AC42" s="75"/>
      <c r="AD42" s="75"/>
      <c r="AE42" s="75"/>
      <c r="AF42" s="31"/>
      <c r="AG42" s="31"/>
      <c r="AH42" s="75"/>
      <c r="AI42" s="75"/>
      <c r="AJ42" s="49" t="s">
        <v>59</v>
      </c>
      <c r="AK42" s="127" t="s">
        <v>51</v>
      </c>
      <c r="AL42" s="75"/>
      <c r="AM42" s="77"/>
      <c r="AN42" s="77"/>
      <c r="AO42" s="77"/>
      <c r="AP42" s="77"/>
      <c r="AQ42" s="65">
        <f t="shared" si="0"/>
        <v>5</v>
      </c>
      <c r="AR42" s="31">
        <f t="shared" si="7"/>
        <v>102</v>
      </c>
      <c r="AS42" s="79">
        <f t="shared" si="2"/>
        <v>4.9019607843137254E-2</v>
      </c>
      <c r="AT42" s="16"/>
      <c r="AU42" s="16"/>
    </row>
    <row r="43" spans="1:47" ht="12.75" customHeight="1">
      <c r="A43" s="158"/>
      <c r="B43" s="158"/>
      <c r="C43" s="84" t="s">
        <v>148</v>
      </c>
      <c r="D43" s="88"/>
      <c r="E43" s="75"/>
      <c r="F43" s="75"/>
      <c r="G43" s="75"/>
      <c r="H43" s="75"/>
      <c r="I43" s="116" t="s">
        <v>51</v>
      </c>
      <c r="J43" s="105"/>
      <c r="K43" s="75"/>
      <c r="L43" s="75"/>
      <c r="M43" s="75"/>
      <c r="N43" s="75"/>
      <c r="O43" s="75"/>
      <c r="P43" s="75"/>
      <c r="Q43" s="75"/>
      <c r="R43" s="75"/>
      <c r="S43" s="75"/>
      <c r="T43" s="75"/>
      <c r="U43" s="75"/>
      <c r="V43" s="116" t="s">
        <v>51</v>
      </c>
      <c r="W43" s="75"/>
      <c r="X43" s="93"/>
      <c r="Y43" s="93"/>
      <c r="Z43" s="75"/>
      <c r="AA43" s="75"/>
      <c r="AB43" s="127" t="s">
        <v>51</v>
      </c>
      <c r="AC43" s="75"/>
      <c r="AD43" s="75"/>
      <c r="AE43" s="75"/>
      <c r="AF43" s="31"/>
      <c r="AG43" s="75"/>
      <c r="AH43" s="77"/>
      <c r="AI43" s="77"/>
      <c r="AJ43" s="49" t="s">
        <v>59</v>
      </c>
      <c r="AK43" s="127" t="s">
        <v>51</v>
      </c>
      <c r="AL43" s="75"/>
      <c r="AM43" s="77"/>
      <c r="AN43" s="77"/>
      <c r="AO43" s="77"/>
      <c r="AP43" s="77"/>
      <c r="AQ43" s="65">
        <f t="shared" si="0"/>
        <v>5</v>
      </c>
      <c r="AR43" s="31">
        <f t="shared" si="7"/>
        <v>102</v>
      </c>
      <c r="AS43" s="79">
        <f t="shared" si="2"/>
        <v>4.9019607843137254E-2</v>
      </c>
      <c r="AT43" s="16"/>
      <c r="AU43" s="16"/>
    </row>
    <row r="44" spans="1:47" ht="12.75" customHeight="1">
      <c r="A44" s="158"/>
      <c r="B44" s="159"/>
      <c r="C44" s="128" t="s">
        <v>150</v>
      </c>
      <c r="D44" s="88"/>
      <c r="E44" s="75"/>
      <c r="F44" s="75"/>
      <c r="G44" s="75"/>
      <c r="H44" s="75"/>
      <c r="I44" s="116" t="s">
        <v>51</v>
      </c>
      <c r="J44" s="105"/>
      <c r="K44" s="75"/>
      <c r="L44" s="75"/>
      <c r="M44" s="75"/>
      <c r="N44" s="75"/>
      <c r="O44" s="75"/>
      <c r="P44" s="75"/>
      <c r="Q44" s="75"/>
      <c r="R44" s="75"/>
      <c r="S44" s="75"/>
      <c r="T44" s="75"/>
      <c r="U44" s="75"/>
      <c r="V44" s="116" t="s">
        <v>51</v>
      </c>
      <c r="W44" s="75"/>
      <c r="X44" s="93"/>
      <c r="Y44" s="93"/>
      <c r="Z44" s="75"/>
      <c r="AA44" s="75"/>
      <c r="AB44" s="127" t="s">
        <v>51</v>
      </c>
      <c r="AC44" s="75"/>
      <c r="AD44" s="75"/>
      <c r="AE44" s="75"/>
      <c r="AF44" s="31"/>
      <c r="AG44" s="75"/>
      <c r="AH44" s="77"/>
      <c r="AI44" s="77"/>
      <c r="AJ44" s="49" t="s">
        <v>59</v>
      </c>
      <c r="AK44" s="127" t="s">
        <v>51</v>
      </c>
      <c r="AL44" s="75"/>
      <c r="AM44" s="77"/>
      <c r="AN44" s="77"/>
      <c r="AO44" s="77"/>
      <c r="AP44" s="77"/>
      <c r="AQ44" s="65">
        <f t="shared" si="0"/>
        <v>5</v>
      </c>
      <c r="AR44" s="31">
        <f t="shared" si="7"/>
        <v>102</v>
      </c>
      <c r="AS44" s="79">
        <f t="shared" si="2"/>
        <v>4.9019607843137254E-2</v>
      </c>
      <c r="AT44" s="16"/>
      <c r="AU44" s="16"/>
    </row>
    <row r="45" spans="1:47" ht="12.75" customHeight="1">
      <c r="A45" s="158"/>
      <c r="B45" s="157" t="s">
        <v>140</v>
      </c>
      <c r="C45" s="84" t="s">
        <v>144</v>
      </c>
      <c r="D45" s="72"/>
      <c r="E45" s="75"/>
      <c r="F45" s="75"/>
      <c r="G45" s="75"/>
      <c r="H45" s="75"/>
      <c r="I45" s="75"/>
      <c r="J45" s="75"/>
      <c r="K45" s="75"/>
      <c r="L45" s="75"/>
      <c r="M45" s="75"/>
      <c r="N45" s="75"/>
      <c r="O45" s="75"/>
      <c r="P45" s="75"/>
      <c r="Q45" s="75"/>
      <c r="R45" s="96" t="s">
        <v>51</v>
      </c>
      <c r="S45" s="75"/>
      <c r="T45" s="75"/>
      <c r="U45" s="75"/>
      <c r="V45" s="75"/>
      <c r="W45" s="75"/>
      <c r="X45" s="93"/>
      <c r="Y45" s="96" t="s">
        <v>51</v>
      </c>
      <c r="Z45" s="75"/>
      <c r="AA45" s="75"/>
      <c r="AB45" s="75"/>
      <c r="AC45" s="75"/>
      <c r="AD45" s="75"/>
      <c r="AE45" s="75"/>
      <c r="AF45" s="96" t="s">
        <v>51</v>
      </c>
      <c r="AG45" s="75"/>
      <c r="AH45" s="31"/>
      <c r="AI45" s="31"/>
      <c r="AJ45" s="49" t="s">
        <v>59</v>
      </c>
      <c r="AK45" s="75"/>
      <c r="AL45" s="75"/>
      <c r="AM45" s="77"/>
      <c r="AN45" s="77"/>
      <c r="AO45" s="77"/>
      <c r="AP45" s="77"/>
      <c r="AQ45" s="65">
        <f t="shared" si="0"/>
        <v>4</v>
      </c>
      <c r="AR45" s="31">
        <f t="shared" ref="AR45:AR52" si="8">34*2</f>
        <v>68</v>
      </c>
      <c r="AS45" s="79">
        <f t="shared" si="2"/>
        <v>5.8823529411764705E-2</v>
      </c>
      <c r="AT45" s="16"/>
      <c r="AU45" s="16"/>
    </row>
    <row r="46" spans="1:47" ht="12.75" customHeight="1">
      <c r="A46" s="158"/>
      <c r="B46" s="158"/>
      <c r="C46" s="84" t="s">
        <v>147</v>
      </c>
      <c r="D46" s="72"/>
      <c r="E46" s="75"/>
      <c r="F46" s="75"/>
      <c r="G46" s="75"/>
      <c r="H46" s="75"/>
      <c r="I46" s="75"/>
      <c r="J46" s="75"/>
      <c r="K46" s="75"/>
      <c r="L46" s="75"/>
      <c r="M46" s="75"/>
      <c r="N46" s="75"/>
      <c r="O46" s="75"/>
      <c r="P46" s="75"/>
      <c r="Q46" s="75"/>
      <c r="R46" s="96" t="s">
        <v>51</v>
      </c>
      <c r="S46" s="75"/>
      <c r="T46" s="75"/>
      <c r="U46" s="93"/>
      <c r="V46" s="75"/>
      <c r="W46" s="75"/>
      <c r="X46" s="75"/>
      <c r="Y46" s="96" t="s">
        <v>51</v>
      </c>
      <c r="Z46" s="75"/>
      <c r="AA46" s="75"/>
      <c r="AB46" s="75"/>
      <c r="AC46" s="75"/>
      <c r="AD46" s="75"/>
      <c r="AE46" s="93"/>
      <c r="AF46" s="96" t="s">
        <v>51</v>
      </c>
      <c r="AG46" s="93"/>
      <c r="AH46" s="140"/>
      <c r="AI46" s="140"/>
      <c r="AJ46" s="49" t="s">
        <v>59</v>
      </c>
      <c r="AK46" s="93"/>
      <c r="AL46" s="75"/>
      <c r="AM46" s="77"/>
      <c r="AN46" s="77"/>
      <c r="AO46" s="77"/>
      <c r="AP46" s="77"/>
      <c r="AQ46" s="65">
        <f t="shared" si="0"/>
        <v>4</v>
      </c>
      <c r="AR46" s="31">
        <f t="shared" si="8"/>
        <v>68</v>
      </c>
      <c r="AS46" s="79">
        <f t="shared" si="2"/>
        <v>5.8823529411764705E-2</v>
      </c>
      <c r="AT46" s="16"/>
      <c r="AU46" s="16"/>
    </row>
    <row r="47" spans="1:47" ht="12.75" customHeight="1">
      <c r="A47" s="158"/>
      <c r="B47" s="158"/>
      <c r="C47" s="84" t="s">
        <v>148</v>
      </c>
      <c r="D47" s="72"/>
      <c r="E47" s="75"/>
      <c r="F47" s="75"/>
      <c r="G47" s="75"/>
      <c r="H47" s="75"/>
      <c r="I47" s="75"/>
      <c r="J47" s="75"/>
      <c r="K47" s="75"/>
      <c r="L47" s="75"/>
      <c r="M47" s="75"/>
      <c r="N47" s="75"/>
      <c r="O47" s="75"/>
      <c r="P47" s="75"/>
      <c r="Q47" s="75"/>
      <c r="R47" s="96" t="s">
        <v>51</v>
      </c>
      <c r="S47" s="75"/>
      <c r="T47" s="75"/>
      <c r="U47" s="93"/>
      <c r="V47" s="75"/>
      <c r="W47" s="75"/>
      <c r="X47" s="75"/>
      <c r="Y47" s="96" t="s">
        <v>51</v>
      </c>
      <c r="Z47" s="75"/>
      <c r="AA47" s="75"/>
      <c r="AB47" s="75"/>
      <c r="AC47" s="75"/>
      <c r="AD47" s="75"/>
      <c r="AE47" s="93"/>
      <c r="AF47" s="96" t="s">
        <v>51</v>
      </c>
      <c r="AG47" s="93"/>
      <c r="AH47" s="140"/>
      <c r="AI47" s="140"/>
      <c r="AJ47" s="49" t="s">
        <v>59</v>
      </c>
      <c r="AK47" s="93"/>
      <c r="AL47" s="75"/>
      <c r="AM47" s="77"/>
      <c r="AN47" s="77"/>
      <c r="AO47" s="77"/>
      <c r="AP47" s="77"/>
      <c r="AQ47" s="65">
        <f t="shared" si="0"/>
        <v>4</v>
      </c>
      <c r="AR47" s="31">
        <f t="shared" si="8"/>
        <v>68</v>
      </c>
      <c r="AS47" s="79">
        <f t="shared" si="2"/>
        <v>5.8823529411764705E-2</v>
      </c>
      <c r="AT47" s="16"/>
      <c r="AU47" s="16"/>
    </row>
    <row r="48" spans="1:47" ht="12.75" customHeight="1">
      <c r="A48" s="158"/>
      <c r="B48" s="159"/>
      <c r="C48" s="128" t="s">
        <v>150</v>
      </c>
      <c r="D48" s="72"/>
      <c r="E48" s="75"/>
      <c r="F48" s="75"/>
      <c r="G48" s="75"/>
      <c r="H48" s="75"/>
      <c r="I48" s="75"/>
      <c r="J48" s="75"/>
      <c r="K48" s="75"/>
      <c r="L48" s="75"/>
      <c r="M48" s="75"/>
      <c r="N48" s="75"/>
      <c r="O48" s="75"/>
      <c r="P48" s="75"/>
      <c r="Q48" s="75"/>
      <c r="R48" s="96" t="s">
        <v>51</v>
      </c>
      <c r="S48" s="75"/>
      <c r="T48" s="75"/>
      <c r="U48" s="93"/>
      <c r="V48" s="75"/>
      <c r="W48" s="75"/>
      <c r="X48" s="75"/>
      <c r="Y48" s="96" t="s">
        <v>51</v>
      </c>
      <c r="Z48" s="75"/>
      <c r="AA48" s="75"/>
      <c r="AB48" s="75"/>
      <c r="AC48" s="75"/>
      <c r="AD48" s="75"/>
      <c r="AE48" s="93"/>
      <c r="AF48" s="96" t="s">
        <v>51</v>
      </c>
      <c r="AG48" s="93"/>
      <c r="AH48" s="140"/>
      <c r="AI48" s="140"/>
      <c r="AJ48" s="49" t="s">
        <v>59</v>
      </c>
      <c r="AK48" s="93"/>
      <c r="AL48" s="75"/>
      <c r="AM48" s="77"/>
      <c r="AN48" s="77"/>
      <c r="AO48" s="77"/>
      <c r="AP48" s="77"/>
      <c r="AQ48" s="65">
        <f t="shared" si="0"/>
        <v>4</v>
      </c>
      <c r="AR48" s="31">
        <f t="shared" si="8"/>
        <v>68</v>
      </c>
      <c r="AS48" s="79">
        <f t="shared" si="2"/>
        <v>5.8823529411764705E-2</v>
      </c>
      <c r="AT48" s="16"/>
      <c r="AU48" s="16"/>
    </row>
    <row r="49" spans="1:47" ht="12.75" customHeight="1">
      <c r="A49" s="158"/>
      <c r="B49" s="157" t="s">
        <v>158</v>
      </c>
      <c r="C49" s="84" t="s">
        <v>144</v>
      </c>
      <c r="D49" s="72"/>
      <c r="E49" s="75"/>
      <c r="F49" s="75"/>
      <c r="G49" s="75"/>
      <c r="H49" s="75"/>
      <c r="I49" s="75"/>
      <c r="J49" s="75"/>
      <c r="K49" s="75"/>
      <c r="L49" s="75"/>
      <c r="M49" s="96" t="s">
        <v>51</v>
      </c>
      <c r="N49" s="75"/>
      <c r="O49" s="105"/>
      <c r="P49" s="75"/>
      <c r="Q49" s="75"/>
      <c r="R49" s="75"/>
      <c r="S49" s="116" t="s">
        <v>51</v>
      </c>
      <c r="T49" s="75"/>
      <c r="U49" s="105"/>
      <c r="V49" s="125"/>
      <c r="W49" s="75"/>
      <c r="X49" s="75"/>
      <c r="Y49" s="75"/>
      <c r="Z49" s="116" t="s">
        <v>51</v>
      </c>
      <c r="AA49" s="75"/>
      <c r="AB49" s="75"/>
      <c r="AC49" s="75"/>
      <c r="AD49" s="75"/>
      <c r="AE49" s="93"/>
      <c r="AF49" s="106"/>
      <c r="AG49" s="93"/>
      <c r="AH49" s="140"/>
      <c r="AI49" s="140"/>
      <c r="AJ49" s="49" t="s">
        <v>59</v>
      </c>
      <c r="AK49" s="105"/>
      <c r="AL49" s="75"/>
      <c r="AM49" s="77"/>
      <c r="AN49" s="77"/>
      <c r="AO49" s="77"/>
      <c r="AP49" s="77"/>
      <c r="AQ49" s="65">
        <f t="shared" si="0"/>
        <v>4</v>
      </c>
      <c r="AR49" s="31">
        <f t="shared" si="8"/>
        <v>68</v>
      </c>
      <c r="AS49" s="79">
        <f t="shared" si="2"/>
        <v>5.8823529411764705E-2</v>
      </c>
      <c r="AT49" s="16"/>
      <c r="AU49" s="16"/>
    </row>
    <row r="50" spans="1:47" ht="12.75" customHeight="1">
      <c r="A50" s="158"/>
      <c r="B50" s="158"/>
      <c r="C50" s="84" t="s">
        <v>147</v>
      </c>
      <c r="D50" s="72"/>
      <c r="E50" s="75"/>
      <c r="F50" s="75"/>
      <c r="G50" s="75"/>
      <c r="H50" s="75"/>
      <c r="I50" s="75"/>
      <c r="J50" s="75"/>
      <c r="K50" s="75"/>
      <c r="L50" s="75"/>
      <c r="M50" s="96" t="s">
        <v>51</v>
      </c>
      <c r="N50" s="75"/>
      <c r="O50" s="105"/>
      <c r="P50" s="75"/>
      <c r="Q50" s="75"/>
      <c r="R50" s="75"/>
      <c r="S50" s="116" t="s">
        <v>51</v>
      </c>
      <c r="T50" s="75"/>
      <c r="U50" s="105"/>
      <c r="V50" s="105"/>
      <c r="W50" s="75"/>
      <c r="X50" s="75"/>
      <c r="Y50" s="125"/>
      <c r="Z50" s="116" t="s">
        <v>51</v>
      </c>
      <c r="AA50" s="75"/>
      <c r="AB50" s="75"/>
      <c r="AC50" s="125"/>
      <c r="AD50" s="125"/>
      <c r="AE50" s="93"/>
      <c r="AF50" s="105"/>
      <c r="AG50" s="93"/>
      <c r="AH50" s="140"/>
      <c r="AI50" s="140"/>
      <c r="AJ50" s="49" t="s">
        <v>59</v>
      </c>
      <c r="AK50" s="93"/>
      <c r="AL50" s="75"/>
      <c r="AM50" s="77"/>
      <c r="AN50" s="77"/>
      <c r="AO50" s="77"/>
      <c r="AP50" s="77"/>
      <c r="AQ50" s="65">
        <f t="shared" si="0"/>
        <v>4</v>
      </c>
      <c r="AR50" s="31">
        <f t="shared" si="8"/>
        <v>68</v>
      </c>
      <c r="AS50" s="79">
        <f t="shared" si="2"/>
        <v>5.8823529411764705E-2</v>
      </c>
      <c r="AT50" s="16"/>
      <c r="AU50" s="16"/>
    </row>
    <row r="51" spans="1:47" ht="12.75" customHeight="1">
      <c r="A51" s="158"/>
      <c r="B51" s="158"/>
      <c r="C51" s="84" t="s">
        <v>148</v>
      </c>
      <c r="D51" s="88"/>
      <c r="E51" s="75"/>
      <c r="F51" s="75"/>
      <c r="G51" s="75"/>
      <c r="H51" s="75"/>
      <c r="I51" s="75"/>
      <c r="J51" s="75"/>
      <c r="K51" s="75"/>
      <c r="L51" s="75"/>
      <c r="M51" s="96" t="s">
        <v>51</v>
      </c>
      <c r="N51" s="75"/>
      <c r="O51" s="105"/>
      <c r="P51" s="75"/>
      <c r="Q51" s="75"/>
      <c r="R51" s="75"/>
      <c r="S51" s="116" t="s">
        <v>51</v>
      </c>
      <c r="T51" s="75"/>
      <c r="U51" s="105"/>
      <c r="V51" s="75"/>
      <c r="W51" s="75"/>
      <c r="X51" s="75"/>
      <c r="Y51" s="75"/>
      <c r="Z51" s="116" t="s">
        <v>51</v>
      </c>
      <c r="AA51" s="75"/>
      <c r="AB51" s="75"/>
      <c r="AC51" s="75"/>
      <c r="AD51" s="75"/>
      <c r="AE51" s="93"/>
      <c r="AF51" s="106"/>
      <c r="AG51" s="93"/>
      <c r="AH51" s="140"/>
      <c r="AI51" s="93"/>
      <c r="AJ51" s="49" t="s">
        <v>59</v>
      </c>
      <c r="AK51" s="105"/>
      <c r="AL51" s="75"/>
      <c r="AM51" s="77"/>
      <c r="AN51" s="77"/>
      <c r="AO51" s="77"/>
      <c r="AP51" s="77"/>
      <c r="AQ51" s="65">
        <f t="shared" si="0"/>
        <v>4</v>
      </c>
      <c r="AR51" s="31">
        <f t="shared" si="8"/>
        <v>68</v>
      </c>
      <c r="AS51" s="79">
        <f t="shared" si="2"/>
        <v>5.8823529411764705E-2</v>
      </c>
      <c r="AT51" s="16"/>
      <c r="AU51" s="16"/>
    </row>
    <row r="52" spans="1:47" ht="12.75" customHeight="1">
      <c r="A52" s="158"/>
      <c r="B52" s="159"/>
      <c r="C52" s="128" t="s">
        <v>150</v>
      </c>
      <c r="D52" s="88"/>
      <c r="E52" s="75"/>
      <c r="F52" s="75"/>
      <c r="G52" s="75"/>
      <c r="H52" s="75"/>
      <c r="I52" s="75"/>
      <c r="J52" s="75"/>
      <c r="K52" s="75"/>
      <c r="L52" s="75"/>
      <c r="M52" s="96" t="s">
        <v>51</v>
      </c>
      <c r="N52" s="75"/>
      <c r="O52" s="105"/>
      <c r="P52" s="75"/>
      <c r="Q52" s="75"/>
      <c r="R52" s="75"/>
      <c r="S52" s="116" t="s">
        <v>51</v>
      </c>
      <c r="T52" s="75"/>
      <c r="U52" s="105"/>
      <c r="V52" s="75"/>
      <c r="W52" s="75"/>
      <c r="X52" s="75"/>
      <c r="Y52" s="75"/>
      <c r="Z52" s="116" t="s">
        <v>51</v>
      </c>
      <c r="AA52" s="75"/>
      <c r="AB52" s="75"/>
      <c r="AC52" s="75"/>
      <c r="AD52" s="75"/>
      <c r="AE52" s="93"/>
      <c r="AF52" s="106"/>
      <c r="AG52" s="93"/>
      <c r="AH52" s="140"/>
      <c r="AI52" s="93"/>
      <c r="AJ52" s="49" t="s">
        <v>59</v>
      </c>
      <c r="AK52" s="105"/>
      <c r="AL52" s="75"/>
      <c r="AM52" s="77"/>
      <c r="AN52" s="77"/>
      <c r="AO52" s="77"/>
      <c r="AP52" s="77"/>
      <c r="AQ52" s="65">
        <f t="shared" si="0"/>
        <v>4</v>
      </c>
      <c r="AR52" s="31">
        <f t="shared" si="8"/>
        <v>68</v>
      </c>
      <c r="AS52" s="79">
        <f t="shared" si="2"/>
        <v>5.8823529411764705E-2</v>
      </c>
      <c r="AT52" s="16"/>
      <c r="AU52" s="16"/>
    </row>
    <row r="53" spans="1:47" ht="12.75" customHeight="1">
      <c r="A53" s="158"/>
      <c r="B53" s="157" t="s">
        <v>142</v>
      </c>
      <c r="C53" s="84" t="s">
        <v>144</v>
      </c>
      <c r="D53" s="88"/>
      <c r="E53" s="75"/>
      <c r="F53" s="75"/>
      <c r="G53" s="75"/>
      <c r="H53" s="75"/>
      <c r="I53" s="75"/>
      <c r="J53" s="75"/>
      <c r="K53" s="75"/>
      <c r="L53" s="75"/>
      <c r="M53" s="75"/>
      <c r="N53" s="116" t="s">
        <v>51</v>
      </c>
      <c r="O53" s="75"/>
      <c r="P53" s="75"/>
      <c r="Q53" s="75"/>
      <c r="R53" s="75"/>
      <c r="S53" s="75"/>
      <c r="T53" s="75"/>
      <c r="U53" s="93"/>
      <c r="V53" s="75"/>
      <c r="W53" s="75"/>
      <c r="X53" s="75"/>
      <c r="Y53" s="75"/>
      <c r="Z53" s="75"/>
      <c r="AA53" s="75"/>
      <c r="AB53" s="75"/>
      <c r="AC53" s="75"/>
      <c r="AD53" s="116" t="s">
        <v>51</v>
      </c>
      <c r="AE53" s="93"/>
      <c r="AF53" s="93"/>
      <c r="AG53" s="93"/>
      <c r="AH53" s="140"/>
      <c r="AI53" s="93"/>
      <c r="AJ53" s="49" t="s">
        <v>59</v>
      </c>
      <c r="AK53" s="93"/>
      <c r="AL53" s="75"/>
      <c r="AM53" s="77"/>
      <c r="AN53" s="77"/>
      <c r="AO53" s="77"/>
      <c r="AP53" s="77"/>
      <c r="AQ53" s="65">
        <f t="shared" si="0"/>
        <v>3</v>
      </c>
      <c r="AR53" s="31">
        <f t="shared" ref="AR53:AR64" si="9">34*1</f>
        <v>34</v>
      </c>
      <c r="AS53" s="79">
        <f t="shared" si="2"/>
        <v>8.8235294117647065E-2</v>
      </c>
      <c r="AT53" s="16"/>
      <c r="AU53" s="16"/>
    </row>
    <row r="54" spans="1:47" ht="12.75" customHeight="1">
      <c r="A54" s="158"/>
      <c r="B54" s="158"/>
      <c r="C54" s="84" t="s">
        <v>147</v>
      </c>
      <c r="D54" s="88"/>
      <c r="E54" s="75"/>
      <c r="F54" s="75"/>
      <c r="G54" s="75"/>
      <c r="H54" s="75"/>
      <c r="I54" s="75"/>
      <c r="J54" s="75"/>
      <c r="K54" s="75"/>
      <c r="L54" s="75"/>
      <c r="M54" s="75"/>
      <c r="N54" s="116" t="s">
        <v>51</v>
      </c>
      <c r="O54" s="75"/>
      <c r="P54" s="75"/>
      <c r="Q54" s="75"/>
      <c r="R54" s="75"/>
      <c r="S54" s="75"/>
      <c r="T54" s="75"/>
      <c r="U54" s="93"/>
      <c r="V54" s="75"/>
      <c r="W54" s="75"/>
      <c r="X54" s="75"/>
      <c r="Y54" s="75"/>
      <c r="Z54" s="75"/>
      <c r="AA54" s="75"/>
      <c r="AB54" s="75"/>
      <c r="AC54" s="75"/>
      <c r="AD54" s="116" t="s">
        <v>51</v>
      </c>
      <c r="AE54" s="93"/>
      <c r="AF54" s="93"/>
      <c r="AG54" s="93"/>
      <c r="AH54" s="140"/>
      <c r="AI54" s="93"/>
      <c r="AJ54" s="49" t="s">
        <v>59</v>
      </c>
      <c r="AK54" s="93"/>
      <c r="AL54" s="75"/>
      <c r="AM54" s="77"/>
      <c r="AN54" s="77"/>
      <c r="AO54" s="77"/>
      <c r="AP54" s="77"/>
      <c r="AQ54" s="65">
        <f t="shared" si="0"/>
        <v>3</v>
      </c>
      <c r="AR54" s="31">
        <f t="shared" si="9"/>
        <v>34</v>
      </c>
      <c r="AS54" s="79">
        <f t="shared" si="2"/>
        <v>8.8235294117647065E-2</v>
      </c>
      <c r="AT54" s="16"/>
      <c r="AU54" s="16"/>
    </row>
    <row r="55" spans="1:47" ht="12.75" customHeight="1">
      <c r="A55" s="158"/>
      <c r="B55" s="158"/>
      <c r="C55" s="84" t="s">
        <v>148</v>
      </c>
      <c r="D55" s="88"/>
      <c r="E55" s="75"/>
      <c r="F55" s="75"/>
      <c r="G55" s="75"/>
      <c r="H55" s="75"/>
      <c r="I55" s="75"/>
      <c r="J55" s="75"/>
      <c r="K55" s="75"/>
      <c r="L55" s="75"/>
      <c r="M55" s="75"/>
      <c r="N55" s="116" t="s">
        <v>51</v>
      </c>
      <c r="O55" s="75"/>
      <c r="P55" s="75"/>
      <c r="Q55" s="75"/>
      <c r="R55" s="75"/>
      <c r="S55" s="75"/>
      <c r="T55" s="75"/>
      <c r="U55" s="93"/>
      <c r="V55" s="75"/>
      <c r="W55" s="75"/>
      <c r="X55" s="75"/>
      <c r="Y55" s="75"/>
      <c r="Z55" s="75"/>
      <c r="AA55" s="75"/>
      <c r="AB55" s="75"/>
      <c r="AC55" s="75"/>
      <c r="AD55" s="116" t="s">
        <v>51</v>
      </c>
      <c r="AE55" s="75"/>
      <c r="AF55" s="75"/>
      <c r="AG55" s="75"/>
      <c r="AH55" s="31"/>
      <c r="AI55" s="75"/>
      <c r="AJ55" s="49" t="s">
        <v>59</v>
      </c>
      <c r="AK55" s="75"/>
      <c r="AL55" s="75"/>
      <c r="AM55" s="77"/>
      <c r="AN55" s="77"/>
      <c r="AO55" s="77"/>
      <c r="AP55" s="77"/>
      <c r="AQ55" s="65">
        <f t="shared" si="0"/>
        <v>3</v>
      </c>
      <c r="AR55" s="31">
        <f t="shared" si="9"/>
        <v>34</v>
      </c>
      <c r="AS55" s="79">
        <f t="shared" si="2"/>
        <v>8.8235294117647065E-2</v>
      </c>
      <c r="AT55" s="16"/>
      <c r="AU55" s="16"/>
    </row>
    <row r="56" spans="1:47" ht="12.75" customHeight="1">
      <c r="A56" s="158"/>
      <c r="B56" s="159"/>
      <c r="C56" s="128" t="s">
        <v>150</v>
      </c>
      <c r="D56" s="88"/>
      <c r="E56" s="75"/>
      <c r="F56" s="75"/>
      <c r="G56" s="75"/>
      <c r="H56" s="75"/>
      <c r="I56" s="75"/>
      <c r="J56" s="75"/>
      <c r="K56" s="75"/>
      <c r="L56" s="75"/>
      <c r="M56" s="75"/>
      <c r="N56" s="116" t="s">
        <v>51</v>
      </c>
      <c r="O56" s="75"/>
      <c r="P56" s="75"/>
      <c r="Q56" s="113"/>
      <c r="R56" s="75"/>
      <c r="S56" s="75"/>
      <c r="T56" s="75"/>
      <c r="U56" s="93"/>
      <c r="V56" s="75"/>
      <c r="W56" s="75"/>
      <c r="X56" s="75"/>
      <c r="Y56" s="75"/>
      <c r="Z56" s="75"/>
      <c r="AA56" s="75"/>
      <c r="AB56" s="75"/>
      <c r="AC56" s="75"/>
      <c r="AD56" s="116" t="s">
        <v>51</v>
      </c>
      <c r="AE56" s="75"/>
      <c r="AF56" s="75"/>
      <c r="AG56" s="75"/>
      <c r="AH56" s="31"/>
      <c r="AI56" s="75"/>
      <c r="AJ56" s="49" t="s">
        <v>59</v>
      </c>
      <c r="AK56" s="75"/>
      <c r="AL56" s="75"/>
      <c r="AM56" s="77"/>
      <c r="AN56" s="77"/>
      <c r="AO56" s="77"/>
      <c r="AP56" s="77"/>
      <c r="AQ56" s="65">
        <f t="shared" si="0"/>
        <v>3</v>
      </c>
      <c r="AR56" s="31">
        <f t="shared" si="9"/>
        <v>34</v>
      </c>
      <c r="AS56" s="79">
        <f t="shared" si="2"/>
        <v>8.8235294117647065E-2</v>
      </c>
      <c r="AT56" s="16"/>
      <c r="AU56" s="16"/>
    </row>
    <row r="57" spans="1:47" ht="12.75" customHeight="1">
      <c r="A57" s="158"/>
      <c r="B57" s="157" t="s">
        <v>112</v>
      </c>
      <c r="C57" s="84" t="s">
        <v>144</v>
      </c>
      <c r="D57" s="88"/>
      <c r="E57" s="75"/>
      <c r="F57" s="75"/>
      <c r="G57" s="75"/>
      <c r="H57" s="75"/>
      <c r="I57" s="75"/>
      <c r="J57" s="75"/>
      <c r="K57" s="75"/>
      <c r="L57" s="75"/>
      <c r="M57" s="75"/>
      <c r="N57" s="75"/>
      <c r="O57" s="131"/>
      <c r="P57" s="96" t="s">
        <v>51</v>
      </c>
      <c r="R57" s="75"/>
      <c r="S57" s="75"/>
      <c r="T57" s="75"/>
      <c r="U57" s="106"/>
      <c r="V57" s="75"/>
      <c r="W57" s="75"/>
      <c r="X57" s="75"/>
      <c r="Y57" s="75"/>
      <c r="Z57" s="75"/>
      <c r="AA57" s="75"/>
      <c r="AB57" s="75"/>
      <c r="AC57" s="75"/>
      <c r="AD57" s="75"/>
      <c r="AE57" s="75"/>
      <c r="AF57" s="75"/>
      <c r="AG57" s="75"/>
      <c r="AH57" s="31"/>
      <c r="AI57" s="96" t="s">
        <v>51</v>
      </c>
      <c r="AJ57" s="75"/>
      <c r="AK57" s="75"/>
      <c r="AL57" s="75"/>
      <c r="AM57" s="77"/>
      <c r="AN57" s="77"/>
      <c r="AO57" s="77"/>
      <c r="AP57" s="77"/>
      <c r="AQ57" s="65">
        <f t="shared" si="0"/>
        <v>2</v>
      </c>
      <c r="AR57" s="31">
        <f t="shared" si="9"/>
        <v>34</v>
      </c>
      <c r="AS57" s="79">
        <f t="shared" si="2"/>
        <v>5.8823529411764705E-2</v>
      </c>
      <c r="AT57" s="16"/>
      <c r="AU57" s="16"/>
    </row>
    <row r="58" spans="1:47" ht="12.75" customHeight="1">
      <c r="A58" s="158"/>
      <c r="B58" s="158"/>
      <c r="C58" s="84" t="s">
        <v>147</v>
      </c>
      <c r="D58" s="88"/>
      <c r="E58" s="75"/>
      <c r="F58" s="75"/>
      <c r="G58" s="75"/>
      <c r="H58" s="75"/>
      <c r="I58" s="75"/>
      <c r="J58" s="75"/>
      <c r="K58" s="75"/>
      <c r="L58" s="75"/>
      <c r="M58" s="75"/>
      <c r="N58" s="75"/>
      <c r="P58" s="96" t="s">
        <v>51</v>
      </c>
      <c r="Q58" s="75"/>
      <c r="R58" s="75"/>
      <c r="S58" s="75"/>
      <c r="T58" s="75"/>
      <c r="U58" s="106"/>
      <c r="V58" s="75"/>
      <c r="W58" s="75"/>
      <c r="X58" s="75"/>
      <c r="Y58" s="75"/>
      <c r="Z58" s="75"/>
      <c r="AA58" s="75"/>
      <c r="AB58" s="75"/>
      <c r="AC58" s="75"/>
      <c r="AD58" s="75"/>
      <c r="AE58" s="75"/>
      <c r="AF58" s="75"/>
      <c r="AG58" s="75"/>
      <c r="AH58" s="31"/>
      <c r="AI58" s="96" t="s">
        <v>51</v>
      </c>
      <c r="AJ58" s="75"/>
      <c r="AK58" s="75"/>
      <c r="AL58" s="75"/>
      <c r="AM58" s="77"/>
      <c r="AN58" s="77"/>
      <c r="AO58" s="77"/>
      <c r="AP58" s="77"/>
      <c r="AQ58" s="65">
        <f t="shared" si="0"/>
        <v>2</v>
      </c>
      <c r="AR58" s="31">
        <f t="shared" si="9"/>
        <v>34</v>
      </c>
      <c r="AS58" s="79">
        <f t="shared" si="2"/>
        <v>5.8823529411764705E-2</v>
      </c>
      <c r="AT58" s="16"/>
      <c r="AU58" s="16"/>
    </row>
    <row r="59" spans="1:47" ht="12.75" customHeight="1">
      <c r="A59" s="158"/>
      <c r="B59" s="158"/>
      <c r="C59" s="84" t="s">
        <v>148</v>
      </c>
      <c r="D59" s="88"/>
      <c r="E59" s="75"/>
      <c r="F59" s="75"/>
      <c r="G59" s="75"/>
      <c r="H59" s="75"/>
      <c r="I59" s="75"/>
      <c r="J59" s="75"/>
      <c r="K59" s="75"/>
      <c r="L59" s="75"/>
      <c r="M59" s="75"/>
      <c r="N59" s="75"/>
      <c r="O59" s="75"/>
      <c r="P59" s="96" t="s">
        <v>51</v>
      </c>
      <c r="Q59" s="75"/>
      <c r="R59" s="75"/>
      <c r="S59" s="75"/>
      <c r="T59" s="75"/>
      <c r="U59" s="93"/>
      <c r="V59" s="75"/>
      <c r="W59" s="75"/>
      <c r="X59" s="75"/>
      <c r="Y59" s="75"/>
      <c r="Z59" s="75"/>
      <c r="AA59" s="75"/>
      <c r="AB59" s="75"/>
      <c r="AC59" s="75"/>
      <c r="AD59" s="75"/>
      <c r="AE59" s="75"/>
      <c r="AF59" s="75"/>
      <c r="AG59" s="75"/>
      <c r="AH59" s="31"/>
      <c r="AI59" s="96" t="s">
        <v>51</v>
      </c>
      <c r="AJ59" s="75"/>
      <c r="AK59" s="75"/>
      <c r="AL59" s="75"/>
      <c r="AM59" s="77"/>
      <c r="AN59" s="77"/>
      <c r="AO59" s="77"/>
      <c r="AP59" s="77"/>
      <c r="AQ59" s="65">
        <f t="shared" si="0"/>
        <v>2</v>
      </c>
      <c r="AR59" s="31">
        <f t="shared" si="9"/>
        <v>34</v>
      </c>
      <c r="AS59" s="79">
        <f t="shared" si="2"/>
        <v>5.8823529411764705E-2</v>
      </c>
      <c r="AT59" s="16"/>
      <c r="AU59" s="16"/>
    </row>
    <row r="60" spans="1:47" ht="12.75" customHeight="1">
      <c r="A60" s="158"/>
      <c r="B60" s="159"/>
      <c r="C60" s="128" t="s">
        <v>150</v>
      </c>
      <c r="D60" s="88"/>
      <c r="E60" s="75"/>
      <c r="F60" s="75"/>
      <c r="G60" s="75"/>
      <c r="H60" s="75"/>
      <c r="I60" s="75"/>
      <c r="J60" s="75"/>
      <c r="K60" s="75"/>
      <c r="L60" s="75"/>
      <c r="M60" s="75"/>
      <c r="N60" s="75"/>
      <c r="O60" s="75"/>
      <c r="P60" s="96" t="s">
        <v>51</v>
      </c>
      <c r="Q60" s="75"/>
      <c r="R60" s="75"/>
      <c r="S60" s="75"/>
      <c r="T60" s="75"/>
      <c r="U60" s="93"/>
      <c r="V60" s="75"/>
      <c r="W60" s="75"/>
      <c r="X60" s="75"/>
      <c r="Y60" s="75"/>
      <c r="Z60" s="75"/>
      <c r="AA60" s="75"/>
      <c r="AB60" s="75"/>
      <c r="AC60" s="75"/>
      <c r="AD60" s="75"/>
      <c r="AE60" s="75"/>
      <c r="AF60" s="75"/>
      <c r="AG60" s="75"/>
      <c r="AH60" s="31"/>
      <c r="AI60" s="96" t="s">
        <v>51</v>
      </c>
      <c r="AJ60" s="75"/>
      <c r="AK60" s="75"/>
      <c r="AL60" s="75"/>
      <c r="AM60" s="77"/>
      <c r="AN60" s="77"/>
      <c r="AO60" s="77"/>
      <c r="AP60" s="77"/>
      <c r="AQ60" s="65">
        <f t="shared" si="0"/>
        <v>2</v>
      </c>
      <c r="AR60" s="31">
        <f t="shared" si="9"/>
        <v>34</v>
      </c>
      <c r="AS60" s="79">
        <f t="shared" si="2"/>
        <v>5.8823529411764705E-2</v>
      </c>
      <c r="AT60" s="16"/>
      <c r="AU60" s="16"/>
    </row>
    <row r="61" spans="1:47" ht="12.75" customHeight="1">
      <c r="A61" s="158"/>
      <c r="B61" s="157" t="s">
        <v>113</v>
      </c>
      <c r="C61" s="84" t="s">
        <v>144</v>
      </c>
      <c r="D61" s="88"/>
      <c r="E61" s="75"/>
      <c r="F61" s="75"/>
      <c r="G61" s="75"/>
      <c r="H61" s="75"/>
      <c r="I61" s="75"/>
      <c r="J61" s="75"/>
      <c r="K61" s="75"/>
      <c r="L61" s="75"/>
      <c r="M61" s="75"/>
      <c r="N61" s="75"/>
      <c r="O61" s="75"/>
      <c r="P61" s="75"/>
      <c r="Q61" s="75"/>
      <c r="R61" s="75"/>
      <c r="S61" s="116" t="s">
        <v>51</v>
      </c>
      <c r="T61" s="75"/>
      <c r="U61" s="75"/>
      <c r="V61" s="75"/>
      <c r="W61" s="75"/>
      <c r="X61" s="75"/>
      <c r="Y61" s="75"/>
      <c r="Z61" s="75"/>
      <c r="AA61" s="116" t="s">
        <v>51</v>
      </c>
      <c r="AB61" s="75"/>
      <c r="AC61" s="75"/>
      <c r="AD61" s="75"/>
      <c r="AE61" s="75"/>
      <c r="AF61" s="75"/>
      <c r="AG61" s="75"/>
      <c r="AH61" s="31"/>
      <c r="AI61" s="75"/>
      <c r="AJ61" s="116" t="s">
        <v>51</v>
      </c>
      <c r="AK61" s="75"/>
      <c r="AL61" s="75"/>
      <c r="AM61" s="77"/>
      <c r="AN61" s="77"/>
      <c r="AO61" s="77"/>
      <c r="AP61" s="77"/>
      <c r="AQ61" s="65">
        <f t="shared" si="0"/>
        <v>3</v>
      </c>
      <c r="AR61" s="31">
        <f t="shared" si="9"/>
        <v>34</v>
      </c>
      <c r="AS61" s="79">
        <f t="shared" si="2"/>
        <v>8.8235294117647065E-2</v>
      </c>
      <c r="AT61" s="16"/>
      <c r="AU61" s="16"/>
    </row>
    <row r="62" spans="1:47" ht="12.75" customHeight="1">
      <c r="A62" s="158"/>
      <c r="B62" s="158"/>
      <c r="C62" s="84" t="s">
        <v>147</v>
      </c>
      <c r="D62" s="88"/>
      <c r="E62" s="75"/>
      <c r="F62" s="75"/>
      <c r="G62" s="75"/>
      <c r="H62" s="75"/>
      <c r="I62" s="75"/>
      <c r="J62" s="75"/>
      <c r="K62" s="75"/>
      <c r="L62" s="75"/>
      <c r="M62" s="75"/>
      <c r="N62" s="75"/>
      <c r="O62" s="75"/>
      <c r="P62" s="75"/>
      <c r="Q62" s="75"/>
      <c r="R62" s="75"/>
      <c r="S62" s="116" t="s">
        <v>51</v>
      </c>
      <c r="T62" s="75"/>
      <c r="U62" s="75"/>
      <c r="V62" s="75"/>
      <c r="W62" s="75"/>
      <c r="X62" s="75"/>
      <c r="Y62" s="75"/>
      <c r="Z62" s="75"/>
      <c r="AA62" s="116" t="s">
        <v>51</v>
      </c>
      <c r="AB62" s="75"/>
      <c r="AC62" s="75"/>
      <c r="AD62" s="75"/>
      <c r="AE62" s="75"/>
      <c r="AF62" s="75"/>
      <c r="AG62" s="75"/>
      <c r="AH62" s="31"/>
      <c r="AI62" s="75"/>
      <c r="AJ62" s="116" t="s">
        <v>51</v>
      </c>
      <c r="AK62" s="75"/>
      <c r="AL62" s="75"/>
      <c r="AM62" s="77"/>
      <c r="AN62" s="77"/>
      <c r="AO62" s="77"/>
      <c r="AP62" s="77"/>
      <c r="AQ62" s="65">
        <f t="shared" si="0"/>
        <v>3</v>
      </c>
      <c r="AR62" s="31">
        <f t="shared" si="9"/>
        <v>34</v>
      </c>
      <c r="AS62" s="79">
        <f t="shared" si="2"/>
        <v>8.8235294117647065E-2</v>
      </c>
      <c r="AT62" s="16"/>
      <c r="AU62" s="16"/>
    </row>
    <row r="63" spans="1:47" ht="12.75" customHeight="1">
      <c r="A63" s="158"/>
      <c r="B63" s="158"/>
      <c r="C63" s="84" t="s">
        <v>148</v>
      </c>
      <c r="D63" s="88"/>
      <c r="E63" s="75"/>
      <c r="F63" s="75"/>
      <c r="G63" s="75"/>
      <c r="H63" s="105"/>
      <c r="I63" s="75"/>
      <c r="J63" s="75"/>
      <c r="K63" s="75"/>
      <c r="L63" s="75"/>
      <c r="M63" s="75"/>
      <c r="N63" s="75"/>
      <c r="O63" s="75"/>
      <c r="P63" s="75"/>
      <c r="Q63" s="75"/>
      <c r="R63" s="75"/>
      <c r="S63" s="116" t="s">
        <v>51</v>
      </c>
      <c r="T63" s="75"/>
      <c r="U63" s="75"/>
      <c r="V63" s="75"/>
      <c r="W63" s="75"/>
      <c r="X63" s="75"/>
      <c r="Y63" s="75"/>
      <c r="Z63" s="75"/>
      <c r="AA63" s="116" t="s">
        <v>51</v>
      </c>
      <c r="AB63" s="75"/>
      <c r="AC63" s="75"/>
      <c r="AD63" s="75"/>
      <c r="AE63" s="75"/>
      <c r="AF63" s="75"/>
      <c r="AG63" s="75"/>
      <c r="AH63" s="31"/>
      <c r="AI63" s="75"/>
      <c r="AJ63" s="116" t="s">
        <v>51</v>
      </c>
      <c r="AK63" s="75"/>
      <c r="AL63" s="75"/>
      <c r="AM63" s="77"/>
      <c r="AN63" s="77"/>
      <c r="AO63" s="77"/>
      <c r="AP63" s="77"/>
      <c r="AQ63" s="65">
        <f t="shared" si="0"/>
        <v>3</v>
      </c>
      <c r="AR63" s="31">
        <f t="shared" si="9"/>
        <v>34</v>
      </c>
      <c r="AS63" s="79">
        <f t="shared" si="2"/>
        <v>8.8235294117647065E-2</v>
      </c>
      <c r="AT63" s="16"/>
      <c r="AU63" s="16"/>
    </row>
    <row r="64" spans="1:47" ht="12.75" customHeight="1">
      <c r="A64" s="158"/>
      <c r="B64" s="159"/>
      <c r="C64" s="128" t="s">
        <v>150</v>
      </c>
      <c r="D64" s="88"/>
      <c r="E64" s="75"/>
      <c r="F64" s="75"/>
      <c r="G64" s="75"/>
      <c r="H64" s="105"/>
      <c r="I64" s="75"/>
      <c r="J64" s="75"/>
      <c r="K64" s="75"/>
      <c r="L64" s="75"/>
      <c r="M64" s="75"/>
      <c r="N64" s="75"/>
      <c r="O64" s="75"/>
      <c r="P64" s="75"/>
      <c r="Q64" s="75"/>
      <c r="R64" s="75"/>
      <c r="S64" s="116" t="s">
        <v>51</v>
      </c>
      <c r="T64" s="75"/>
      <c r="U64" s="75"/>
      <c r="V64" s="75"/>
      <c r="W64" s="75"/>
      <c r="X64" s="75"/>
      <c r="Y64" s="75"/>
      <c r="Z64" s="75"/>
      <c r="AA64" s="116" t="s">
        <v>51</v>
      </c>
      <c r="AB64" s="75"/>
      <c r="AC64" s="75"/>
      <c r="AD64" s="75"/>
      <c r="AE64" s="75"/>
      <c r="AF64" s="75"/>
      <c r="AG64" s="75"/>
      <c r="AH64" s="31"/>
      <c r="AI64" s="75"/>
      <c r="AJ64" s="116" t="s">
        <v>51</v>
      </c>
      <c r="AK64" s="75"/>
      <c r="AL64" s="75"/>
      <c r="AM64" s="77"/>
      <c r="AN64" s="77"/>
      <c r="AO64" s="77"/>
      <c r="AP64" s="77"/>
      <c r="AQ64" s="65">
        <f t="shared" si="0"/>
        <v>3</v>
      </c>
      <c r="AR64" s="31">
        <f t="shared" si="9"/>
        <v>34</v>
      </c>
      <c r="AS64" s="79">
        <f t="shared" si="2"/>
        <v>8.8235294117647065E-2</v>
      </c>
      <c r="AT64" s="16"/>
      <c r="AU64" s="16"/>
    </row>
    <row r="65" spans="1:47" ht="12.75" customHeight="1">
      <c r="A65" s="158"/>
      <c r="B65" s="157" t="s">
        <v>114</v>
      </c>
      <c r="C65" s="84" t="s">
        <v>144</v>
      </c>
      <c r="D65" s="88"/>
      <c r="E65" s="75"/>
      <c r="F65" s="75"/>
      <c r="G65" s="75"/>
      <c r="H65" s="96" t="s">
        <v>51</v>
      </c>
      <c r="I65" s="75"/>
      <c r="J65" s="75"/>
      <c r="K65" s="75"/>
      <c r="L65" s="96" t="s">
        <v>51</v>
      </c>
      <c r="M65" s="75"/>
      <c r="N65" s="75"/>
      <c r="O65" s="75"/>
      <c r="P65" s="96" t="s">
        <v>51</v>
      </c>
      <c r="Q65" s="75"/>
      <c r="R65" s="75"/>
      <c r="S65" s="75"/>
      <c r="T65" s="96" t="s">
        <v>51</v>
      </c>
      <c r="U65" s="75"/>
      <c r="V65" s="75"/>
      <c r="W65" s="75"/>
      <c r="X65" s="75"/>
      <c r="Y65" s="75"/>
      <c r="Z65" s="75"/>
      <c r="AA65" s="75"/>
      <c r="AB65" s="75"/>
      <c r="AC65" s="75"/>
      <c r="AD65" s="116" t="s">
        <v>51</v>
      </c>
      <c r="AE65" s="75"/>
      <c r="AF65" s="75"/>
      <c r="AG65" s="75"/>
      <c r="AH65" s="31"/>
      <c r="AI65" s="141" t="s">
        <v>51</v>
      </c>
      <c r="AJ65" s="75"/>
      <c r="AK65" s="75"/>
      <c r="AL65" s="75"/>
      <c r="AM65" s="77"/>
      <c r="AN65" s="77"/>
      <c r="AO65" s="77"/>
      <c r="AP65" s="77"/>
      <c r="AQ65" s="65">
        <f t="shared" si="0"/>
        <v>6</v>
      </c>
      <c r="AR65" s="31">
        <f t="shared" ref="AR65:AR72" si="10">34*2</f>
        <v>68</v>
      </c>
      <c r="AS65" s="79">
        <f t="shared" si="2"/>
        <v>8.8235294117647065E-2</v>
      </c>
      <c r="AT65" s="16"/>
      <c r="AU65" s="16"/>
    </row>
    <row r="66" spans="1:47" ht="12.75" customHeight="1">
      <c r="A66" s="158"/>
      <c r="B66" s="158"/>
      <c r="C66" s="84" t="s">
        <v>147</v>
      </c>
      <c r="D66" s="88"/>
      <c r="E66" s="75"/>
      <c r="F66" s="75"/>
      <c r="G66" s="75"/>
      <c r="H66" s="96" t="s">
        <v>51</v>
      </c>
      <c r="I66" s="75"/>
      <c r="J66" s="75"/>
      <c r="K66" s="75"/>
      <c r="L66" s="96" t="s">
        <v>51</v>
      </c>
      <c r="M66" s="75"/>
      <c r="N66" s="75"/>
      <c r="O66" s="75"/>
      <c r="P66" s="96" t="s">
        <v>51</v>
      </c>
      <c r="Q66" s="75"/>
      <c r="R66" s="75"/>
      <c r="S66" s="75"/>
      <c r="T66" s="96" t="s">
        <v>51</v>
      </c>
      <c r="U66" s="75"/>
      <c r="V66" s="75"/>
      <c r="W66" s="75"/>
      <c r="X66" s="75"/>
      <c r="Y66" s="75"/>
      <c r="Z66" s="75"/>
      <c r="AA66" s="75"/>
      <c r="AB66" s="75"/>
      <c r="AC66" s="75"/>
      <c r="AD66" s="116" t="s">
        <v>51</v>
      </c>
      <c r="AE66" s="75"/>
      <c r="AF66" s="75"/>
      <c r="AG66" s="75"/>
      <c r="AH66" s="31"/>
      <c r="AI66" s="141" t="s">
        <v>51</v>
      </c>
      <c r="AJ66" s="75"/>
      <c r="AK66" s="75"/>
      <c r="AL66" s="75"/>
      <c r="AM66" s="77"/>
      <c r="AN66" s="77"/>
      <c r="AO66" s="77"/>
      <c r="AP66" s="77"/>
      <c r="AQ66" s="65">
        <f t="shared" si="0"/>
        <v>6</v>
      </c>
      <c r="AR66" s="31">
        <f t="shared" si="10"/>
        <v>68</v>
      </c>
      <c r="AS66" s="79">
        <f t="shared" si="2"/>
        <v>8.8235294117647065E-2</v>
      </c>
      <c r="AT66" s="16"/>
      <c r="AU66" s="16"/>
    </row>
    <row r="67" spans="1:47" ht="12.75" customHeight="1">
      <c r="A67" s="158"/>
      <c r="B67" s="158"/>
      <c r="C67" s="84" t="s">
        <v>148</v>
      </c>
      <c r="D67" s="88"/>
      <c r="E67" s="75"/>
      <c r="F67" s="75"/>
      <c r="G67" s="75"/>
      <c r="H67" s="96" t="s">
        <v>51</v>
      </c>
      <c r="I67" s="75"/>
      <c r="J67" s="75"/>
      <c r="K67" s="75"/>
      <c r="L67" s="96" t="s">
        <v>51</v>
      </c>
      <c r="M67" s="75"/>
      <c r="N67" s="75"/>
      <c r="O67" s="75"/>
      <c r="P67" s="96" t="s">
        <v>51</v>
      </c>
      <c r="Q67" s="75"/>
      <c r="R67" s="75"/>
      <c r="S67" s="75"/>
      <c r="T67" s="96" t="s">
        <v>51</v>
      </c>
      <c r="U67" s="75"/>
      <c r="V67" s="75"/>
      <c r="W67" s="75"/>
      <c r="X67" s="75"/>
      <c r="Y67" s="75"/>
      <c r="Z67" s="75"/>
      <c r="AA67" s="93"/>
      <c r="AB67" s="75"/>
      <c r="AC67" s="75"/>
      <c r="AD67" s="116" t="s">
        <v>51</v>
      </c>
      <c r="AE67" s="75"/>
      <c r="AF67" s="75"/>
      <c r="AG67" s="75"/>
      <c r="AH67" s="31"/>
      <c r="AI67" s="141" t="s">
        <v>51</v>
      </c>
      <c r="AJ67" s="75"/>
      <c r="AK67" s="75"/>
      <c r="AL67" s="75"/>
      <c r="AM67" s="77"/>
      <c r="AN67" s="77"/>
      <c r="AO67" s="77"/>
      <c r="AP67" s="77"/>
      <c r="AQ67" s="65">
        <f t="shared" si="0"/>
        <v>6</v>
      </c>
      <c r="AR67" s="31">
        <f t="shared" si="10"/>
        <v>68</v>
      </c>
      <c r="AS67" s="79">
        <f t="shared" si="2"/>
        <v>8.8235294117647065E-2</v>
      </c>
      <c r="AT67" s="16"/>
      <c r="AU67" s="16"/>
    </row>
    <row r="68" spans="1:47" ht="12.75" customHeight="1">
      <c r="A68" s="158"/>
      <c r="B68" s="159"/>
      <c r="C68" s="128" t="s">
        <v>150</v>
      </c>
      <c r="D68" s="88"/>
      <c r="E68" s="75"/>
      <c r="F68" s="75"/>
      <c r="G68" s="75"/>
      <c r="H68" s="96" t="s">
        <v>51</v>
      </c>
      <c r="I68" s="75"/>
      <c r="J68" s="75"/>
      <c r="K68" s="75"/>
      <c r="L68" s="96" t="s">
        <v>51</v>
      </c>
      <c r="M68" s="75"/>
      <c r="N68" s="75"/>
      <c r="O68" s="75"/>
      <c r="P68" s="96" t="s">
        <v>51</v>
      </c>
      <c r="Q68" s="75"/>
      <c r="R68" s="75"/>
      <c r="S68" s="75"/>
      <c r="T68" s="96" t="s">
        <v>51</v>
      </c>
      <c r="U68" s="75"/>
      <c r="V68" s="75"/>
      <c r="W68" s="75"/>
      <c r="X68" s="75"/>
      <c r="Y68" s="75"/>
      <c r="Z68" s="75"/>
      <c r="AA68" s="93"/>
      <c r="AB68" s="75"/>
      <c r="AC68" s="75"/>
      <c r="AD68" s="116" t="s">
        <v>51</v>
      </c>
      <c r="AE68" s="75"/>
      <c r="AF68" s="75"/>
      <c r="AG68" s="75"/>
      <c r="AH68" s="31"/>
      <c r="AI68" s="141" t="s">
        <v>51</v>
      </c>
      <c r="AJ68" s="75"/>
      <c r="AK68" s="75"/>
      <c r="AL68" s="75"/>
      <c r="AM68" s="77"/>
      <c r="AN68" s="77"/>
      <c r="AO68" s="77"/>
      <c r="AP68" s="77"/>
      <c r="AQ68" s="65">
        <f t="shared" si="0"/>
        <v>6</v>
      </c>
      <c r="AR68" s="31">
        <f t="shared" si="10"/>
        <v>68</v>
      </c>
      <c r="AS68" s="79">
        <f t="shared" si="2"/>
        <v>8.8235294117647065E-2</v>
      </c>
      <c r="AT68" s="16"/>
      <c r="AU68" s="16"/>
    </row>
    <row r="69" spans="1:47" ht="12.75" customHeight="1">
      <c r="A69" s="158"/>
      <c r="B69" s="157" t="s">
        <v>115</v>
      </c>
      <c r="C69" s="84" t="s">
        <v>144</v>
      </c>
      <c r="D69" s="88"/>
      <c r="E69" s="75"/>
      <c r="F69" s="75"/>
      <c r="G69" s="75"/>
      <c r="H69" s="75"/>
      <c r="I69" s="75"/>
      <c r="J69" s="75"/>
      <c r="K69" s="37" t="s">
        <v>51</v>
      </c>
      <c r="L69" s="75"/>
      <c r="M69" s="75"/>
      <c r="N69" s="75"/>
      <c r="O69" s="75"/>
      <c r="P69" s="75"/>
      <c r="Q69" s="75"/>
      <c r="R69" s="75"/>
      <c r="S69" s="75"/>
      <c r="T69" s="37" t="s">
        <v>51</v>
      </c>
      <c r="U69" s="75"/>
      <c r="V69" s="75"/>
      <c r="W69" s="75"/>
      <c r="X69" s="75"/>
      <c r="Y69" s="75"/>
      <c r="Z69" s="75"/>
      <c r="AA69" s="116" t="s">
        <v>51</v>
      </c>
      <c r="AB69" s="75"/>
      <c r="AC69" s="75"/>
      <c r="AD69" s="116" t="s">
        <v>51</v>
      </c>
      <c r="AE69" s="75"/>
      <c r="AF69" s="75"/>
      <c r="AG69" s="75"/>
      <c r="AH69" s="31"/>
      <c r="AI69" s="141" t="s">
        <v>51</v>
      </c>
      <c r="AJ69" s="75"/>
      <c r="AK69" s="75"/>
      <c r="AL69" s="75"/>
      <c r="AM69" s="77"/>
      <c r="AN69" s="77"/>
      <c r="AO69" s="77"/>
      <c r="AP69" s="77"/>
      <c r="AQ69" s="65">
        <f t="shared" si="0"/>
        <v>5</v>
      </c>
      <c r="AR69" s="31">
        <f t="shared" si="10"/>
        <v>68</v>
      </c>
      <c r="AS69" s="79">
        <f t="shared" si="2"/>
        <v>7.3529411764705885E-2</v>
      </c>
      <c r="AT69" s="16"/>
      <c r="AU69" s="16"/>
    </row>
    <row r="70" spans="1:47" ht="12.75" customHeight="1">
      <c r="A70" s="158"/>
      <c r="B70" s="158"/>
      <c r="C70" s="84" t="s">
        <v>147</v>
      </c>
      <c r="D70" s="88"/>
      <c r="E70" s="75"/>
      <c r="F70" s="75"/>
      <c r="G70" s="75"/>
      <c r="H70" s="75"/>
      <c r="I70" s="75"/>
      <c r="J70" s="75"/>
      <c r="K70" s="37" t="s">
        <v>51</v>
      </c>
      <c r="L70" s="75"/>
      <c r="M70" s="75"/>
      <c r="N70" s="75"/>
      <c r="O70" s="75"/>
      <c r="P70" s="75"/>
      <c r="Q70" s="75"/>
      <c r="R70" s="75"/>
      <c r="S70" s="75"/>
      <c r="T70" s="37" t="s">
        <v>51</v>
      </c>
      <c r="U70" s="75"/>
      <c r="V70" s="75"/>
      <c r="W70" s="75"/>
      <c r="X70" s="75"/>
      <c r="Y70" s="75"/>
      <c r="Z70" s="75"/>
      <c r="AA70" s="116" t="s">
        <v>51</v>
      </c>
      <c r="AB70" s="75"/>
      <c r="AC70" s="75"/>
      <c r="AD70" s="116" t="s">
        <v>51</v>
      </c>
      <c r="AE70" s="75"/>
      <c r="AF70" s="75"/>
      <c r="AG70" s="75"/>
      <c r="AH70" s="31"/>
      <c r="AI70" s="141" t="s">
        <v>51</v>
      </c>
      <c r="AJ70" s="75"/>
      <c r="AK70" s="75"/>
      <c r="AL70" s="75"/>
      <c r="AM70" s="77"/>
      <c r="AN70" s="77"/>
      <c r="AO70" s="77"/>
      <c r="AP70" s="77"/>
      <c r="AQ70" s="65">
        <f t="shared" si="0"/>
        <v>5</v>
      </c>
      <c r="AR70" s="31">
        <f t="shared" si="10"/>
        <v>68</v>
      </c>
      <c r="AS70" s="79">
        <f t="shared" si="2"/>
        <v>7.3529411764705885E-2</v>
      </c>
      <c r="AT70" s="16"/>
      <c r="AU70" s="16"/>
    </row>
    <row r="71" spans="1:47" ht="15.75" customHeight="1">
      <c r="A71" s="159"/>
      <c r="B71" s="158"/>
      <c r="C71" s="84" t="s">
        <v>148</v>
      </c>
      <c r="D71" s="114"/>
      <c r="E71" s="75"/>
      <c r="F71" s="75"/>
      <c r="G71" s="75"/>
      <c r="H71" s="75"/>
      <c r="I71" s="75"/>
      <c r="J71" s="75"/>
      <c r="K71" s="37" t="s">
        <v>51</v>
      </c>
      <c r="L71" s="75"/>
      <c r="M71" s="75"/>
      <c r="N71" s="75"/>
      <c r="O71" s="75"/>
      <c r="P71" s="75"/>
      <c r="Q71" s="75"/>
      <c r="R71" s="75"/>
      <c r="S71" s="75"/>
      <c r="T71" s="37" t="s">
        <v>51</v>
      </c>
      <c r="U71" s="75"/>
      <c r="V71" s="75"/>
      <c r="W71" s="75"/>
      <c r="X71" s="75"/>
      <c r="Y71" s="75"/>
      <c r="Z71" s="75"/>
      <c r="AA71" s="116" t="s">
        <v>51</v>
      </c>
      <c r="AB71" s="75"/>
      <c r="AC71" s="75"/>
      <c r="AD71" s="116" t="s">
        <v>51</v>
      </c>
      <c r="AE71" s="75"/>
      <c r="AF71" s="75"/>
      <c r="AG71" s="75"/>
      <c r="AH71" s="75"/>
      <c r="AI71" s="141" t="s">
        <v>51</v>
      </c>
      <c r="AJ71" s="77"/>
      <c r="AK71" s="75"/>
      <c r="AL71" s="75"/>
      <c r="AM71" s="77"/>
      <c r="AN71" s="77"/>
      <c r="AO71" s="77"/>
      <c r="AP71" s="77"/>
      <c r="AQ71" s="65">
        <f t="shared" si="0"/>
        <v>5</v>
      </c>
      <c r="AR71" s="31">
        <f t="shared" si="10"/>
        <v>68</v>
      </c>
      <c r="AS71" s="79">
        <f t="shared" si="2"/>
        <v>7.3529411764705885E-2</v>
      </c>
      <c r="AT71" s="16"/>
      <c r="AU71" s="16"/>
    </row>
    <row r="72" spans="1:47" ht="15.75" customHeight="1">
      <c r="A72" s="142"/>
      <c r="B72" s="159"/>
      <c r="C72" s="128" t="s">
        <v>150</v>
      </c>
      <c r="D72" s="114"/>
      <c r="E72" s="75"/>
      <c r="F72" s="75"/>
      <c r="G72" s="75"/>
      <c r="H72" s="75"/>
      <c r="I72" s="75"/>
      <c r="J72" s="75"/>
      <c r="K72" s="37" t="s">
        <v>51</v>
      </c>
      <c r="L72" s="75"/>
      <c r="M72" s="75"/>
      <c r="N72" s="75"/>
      <c r="O72" s="75"/>
      <c r="P72" s="75"/>
      <c r="Q72" s="75"/>
      <c r="R72" s="75"/>
      <c r="S72" s="75"/>
      <c r="T72" s="37" t="s">
        <v>51</v>
      </c>
      <c r="U72" s="75"/>
      <c r="V72" s="75"/>
      <c r="W72" s="75"/>
      <c r="X72" s="75"/>
      <c r="Y72" s="75"/>
      <c r="Z72" s="75"/>
      <c r="AA72" s="116" t="s">
        <v>51</v>
      </c>
      <c r="AB72" s="75"/>
      <c r="AC72" s="75"/>
      <c r="AD72" s="116" t="s">
        <v>51</v>
      </c>
      <c r="AE72" s="75"/>
      <c r="AF72" s="75"/>
      <c r="AG72" s="75"/>
      <c r="AH72" s="75"/>
      <c r="AI72" s="141" t="s">
        <v>51</v>
      </c>
      <c r="AJ72" s="77"/>
      <c r="AK72" s="75"/>
      <c r="AL72" s="75"/>
      <c r="AM72" s="77"/>
      <c r="AN72" s="77"/>
      <c r="AO72" s="77"/>
      <c r="AP72" s="77"/>
      <c r="AQ72" s="65">
        <f t="shared" si="0"/>
        <v>5</v>
      </c>
      <c r="AR72" s="31">
        <f t="shared" si="10"/>
        <v>68</v>
      </c>
      <c r="AS72" s="79">
        <f t="shared" si="2"/>
        <v>7.3529411764705885E-2</v>
      </c>
      <c r="AT72" s="16"/>
      <c r="AU72" s="16"/>
    </row>
    <row r="73" spans="1:47" ht="27" customHeight="1">
      <c r="A73" s="107"/>
      <c r="B73" s="108"/>
      <c r="C73" s="117"/>
      <c r="D73" s="117"/>
      <c r="E73" s="118"/>
      <c r="F73" s="118"/>
      <c r="G73" s="118"/>
      <c r="H73" s="118"/>
      <c r="I73" s="118"/>
      <c r="J73" s="118"/>
      <c r="K73" s="118"/>
      <c r="L73" s="118"/>
      <c r="M73" s="118"/>
      <c r="N73" s="118"/>
      <c r="O73" s="118"/>
      <c r="P73" s="118"/>
      <c r="Q73" s="118"/>
      <c r="R73" s="118"/>
      <c r="S73" s="118"/>
      <c r="T73" s="118"/>
      <c r="U73" s="118"/>
      <c r="V73" s="118"/>
      <c r="W73" s="118"/>
      <c r="X73" s="118"/>
      <c r="Y73" s="118"/>
      <c r="Z73" s="118"/>
      <c r="AA73" s="118"/>
      <c r="AB73" s="118"/>
      <c r="AC73" s="118"/>
      <c r="AD73" s="118"/>
      <c r="AE73" s="118"/>
      <c r="AF73" s="118"/>
      <c r="AG73" s="118"/>
      <c r="AH73" s="118"/>
      <c r="AI73" s="118"/>
      <c r="AJ73" s="118"/>
      <c r="AK73" s="118"/>
      <c r="AL73" s="118"/>
      <c r="AM73" s="119"/>
      <c r="AN73" s="119"/>
      <c r="AO73" s="119"/>
      <c r="AP73" s="119"/>
      <c r="AQ73" s="119"/>
      <c r="AR73" s="119"/>
      <c r="AS73" s="119"/>
      <c r="AT73" s="16"/>
      <c r="AU73" s="16"/>
    </row>
    <row r="74" spans="1:47" ht="15.75" customHeight="1"/>
    <row r="75" spans="1:47" ht="15.75" customHeight="1"/>
    <row r="76" spans="1:47" ht="15.75" customHeight="1"/>
    <row r="77" spans="1:47" ht="15.75" customHeight="1"/>
    <row r="78" spans="1:47" ht="15.75" customHeight="1"/>
    <row r="79" spans="1:47" ht="15.75" customHeight="1"/>
    <row r="80" spans="1:47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  <row r="1010" ht="15.75" customHeight="1"/>
    <row r="1011" ht="15.75" customHeight="1"/>
    <row r="1012" ht="15.75" customHeight="1"/>
    <row r="1013" ht="15.75" customHeight="1"/>
    <row r="1014" ht="15.75" customHeight="1"/>
    <row r="1015" ht="15.75" customHeight="1"/>
  </sheetData>
  <mergeCells count="51">
    <mergeCell ref="A1:E1"/>
    <mergeCell ref="G2:W2"/>
    <mergeCell ref="G3:W3"/>
    <mergeCell ref="X3:AB3"/>
    <mergeCell ref="AC3:AM5"/>
    <mergeCell ref="G5:W7"/>
    <mergeCell ref="E11:H11"/>
    <mergeCell ref="I11:L11"/>
    <mergeCell ref="M11:P11"/>
    <mergeCell ref="Q11:T11"/>
    <mergeCell ref="U11:W11"/>
    <mergeCell ref="AS10:AS12"/>
    <mergeCell ref="X4:AB5"/>
    <mergeCell ref="X6:AB6"/>
    <mergeCell ref="AB11:AD11"/>
    <mergeCell ref="AE11:AI11"/>
    <mergeCell ref="AJ11:AL11"/>
    <mergeCell ref="AM11:AP11"/>
    <mergeCell ref="X11:AA11"/>
    <mergeCell ref="AD6:AQ6"/>
    <mergeCell ref="AD7:AQ7"/>
    <mergeCell ref="AD8:AT8"/>
    <mergeCell ref="E10:AP10"/>
    <mergeCell ref="AN3:AO5"/>
    <mergeCell ref="AP4:AQ4"/>
    <mergeCell ref="AP5:AQ5"/>
    <mergeCell ref="AQ10:AQ12"/>
    <mergeCell ref="AR10:AR12"/>
    <mergeCell ref="B57:B60"/>
    <mergeCell ref="B61:B64"/>
    <mergeCell ref="B3:D3"/>
    <mergeCell ref="B2:C2"/>
    <mergeCell ref="A10:D10"/>
    <mergeCell ref="A11:C12"/>
    <mergeCell ref="B13:B16"/>
    <mergeCell ref="A13:A71"/>
    <mergeCell ref="B65:B68"/>
    <mergeCell ref="B69:B72"/>
    <mergeCell ref="B4:C4"/>
    <mergeCell ref="A7:B7"/>
    <mergeCell ref="C7:F7"/>
    <mergeCell ref="B37:B40"/>
    <mergeCell ref="B41:B44"/>
    <mergeCell ref="B45:B48"/>
    <mergeCell ref="B49:B52"/>
    <mergeCell ref="B53:B56"/>
    <mergeCell ref="B17:B20"/>
    <mergeCell ref="B21:B24"/>
    <mergeCell ref="B25:B28"/>
    <mergeCell ref="B29:B32"/>
    <mergeCell ref="B33:B36"/>
  </mergeCells>
  <pageMargins left="0.7" right="0.7" top="0.75" bottom="0.75" header="0" footer="0"/>
  <pageSetup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97"/>
  <sheetViews>
    <sheetView workbookViewId="0"/>
  </sheetViews>
  <sheetFormatPr defaultColWidth="14.42578125" defaultRowHeight="15" customHeight="1"/>
  <cols>
    <col min="1" max="1" width="11.5703125" customWidth="1"/>
    <col min="2" max="2" width="16.28515625" customWidth="1"/>
    <col min="3" max="3" width="10.28515625" customWidth="1"/>
    <col min="4" max="4" width="9.42578125" customWidth="1"/>
    <col min="5" max="5" width="5.140625" customWidth="1"/>
    <col min="6" max="6" width="4.42578125" customWidth="1"/>
    <col min="7" max="7" width="3.85546875" customWidth="1"/>
    <col min="8" max="35" width="4.28515625" customWidth="1"/>
    <col min="36" max="36" width="4" customWidth="1"/>
    <col min="37" max="37" width="5.140625" customWidth="1"/>
    <col min="38" max="41" width="4.28515625" customWidth="1"/>
    <col min="42" max="42" width="5.42578125" customWidth="1"/>
    <col min="43" max="43" width="6.7109375" customWidth="1"/>
    <col min="44" max="44" width="6" customWidth="1"/>
    <col min="45" max="45" width="7.42578125" customWidth="1"/>
    <col min="46" max="46" width="13" customWidth="1"/>
    <col min="47" max="47" width="9.140625" customWidth="1"/>
  </cols>
  <sheetData>
    <row r="1" spans="1:47" ht="63" customHeight="1">
      <c r="A1" s="188" t="s">
        <v>2</v>
      </c>
      <c r="B1" s="167"/>
      <c r="C1" s="167"/>
      <c r="D1" s="167"/>
      <c r="E1" s="163"/>
      <c r="F1" s="8"/>
      <c r="G1" s="9"/>
      <c r="H1" s="8"/>
      <c r="I1" s="10"/>
      <c r="J1" s="10"/>
      <c r="K1" s="10"/>
      <c r="L1" s="11" t="s">
        <v>11</v>
      </c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3"/>
      <c r="AD1" s="13"/>
      <c r="AE1" s="10"/>
      <c r="AF1" s="10"/>
      <c r="AG1" s="10"/>
      <c r="AH1" s="10"/>
      <c r="AI1" s="10"/>
      <c r="AJ1" s="10"/>
      <c r="AK1" s="10"/>
      <c r="AL1" s="13"/>
      <c r="AM1" s="13"/>
      <c r="AN1" s="13"/>
      <c r="AO1" s="13"/>
      <c r="AP1" s="13"/>
      <c r="AQ1" s="13"/>
      <c r="AR1" s="13"/>
      <c r="AS1" s="13"/>
      <c r="AT1" s="10"/>
      <c r="AU1" s="10"/>
    </row>
    <row r="2" spans="1:47" ht="21.75" customHeight="1">
      <c r="A2" s="14" t="s">
        <v>20</v>
      </c>
      <c r="B2" s="187" t="s">
        <v>22</v>
      </c>
      <c r="C2" s="163"/>
      <c r="D2" s="15"/>
      <c r="E2" s="16"/>
      <c r="F2" s="17"/>
      <c r="G2" s="189" t="s">
        <v>25</v>
      </c>
      <c r="H2" s="167"/>
      <c r="I2" s="167"/>
      <c r="J2" s="167"/>
      <c r="K2" s="167"/>
      <c r="L2" s="167"/>
      <c r="M2" s="167"/>
      <c r="N2" s="167"/>
      <c r="O2" s="167"/>
      <c r="P2" s="167"/>
      <c r="Q2" s="167"/>
      <c r="R2" s="167"/>
      <c r="S2" s="167"/>
      <c r="T2" s="167"/>
      <c r="U2" s="167"/>
      <c r="V2" s="167"/>
      <c r="W2" s="163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6"/>
      <c r="AJ2" s="16"/>
      <c r="AK2" s="16"/>
      <c r="AL2" s="19"/>
      <c r="AM2" s="19"/>
      <c r="AN2" s="19"/>
      <c r="AO2" s="20"/>
      <c r="AP2" s="20"/>
      <c r="AQ2" s="20"/>
      <c r="AR2" s="20"/>
      <c r="AS2" s="20"/>
      <c r="AT2" s="16"/>
      <c r="AU2" s="16"/>
    </row>
    <row r="3" spans="1:47" ht="40.5" customHeight="1">
      <c r="A3" s="14" t="s">
        <v>31</v>
      </c>
      <c r="B3" s="169" t="s">
        <v>32</v>
      </c>
      <c r="C3" s="167"/>
      <c r="D3" s="163"/>
      <c r="E3" s="21"/>
      <c r="F3" s="21"/>
      <c r="G3" s="190" t="s">
        <v>33</v>
      </c>
      <c r="H3" s="167"/>
      <c r="I3" s="167"/>
      <c r="J3" s="167"/>
      <c r="K3" s="167"/>
      <c r="L3" s="167"/>
      <c r="M3" s="167"/>
      <c r="N3" s="167"/>
      <c r="O3" s="167"/>
      <c r="P3" s="167"/>
      <c r="Q3" s="167"/>
      <c r="R3" s="167"/>
      <c r="S3" s="167"/>
      <c r="T3" s="167"/>
      <c r="U3" s="167"/>
      <c r="V3" s="167"/>
      <c r="W3" s="163"/>
      <c r="X3" s="182" t="s">
        <v>34</v>
      </c>
      <c r="Y3" s="167"/>
      <c r="Z3" s="167"/>
      <c r="AA3" s="167"/>
      <c r="AB3" s="163"/>
      <c r="AC3" s="191" t="s">
        <v>35</v>
      </c>
      <c r="AD3" s="161"/>
      <c r="AE3" s="161"/>
      <c r="AF3" s="161"/>
      <c r="AG3" s="161"/>
      <c r="AH3" s="161"/>
      <c r="AI3" s="161"/>
      <c r="AJ3" s="161"/>
      <c r="AK3" s="161"/>
      <c r="AL3" s="161"/>
      <c r="AM3" s="171"/>
      <c r="AN3" s="170" t="s">
        <v>36</v>
      </c>
      <c r="AO3" s="171"/>
      <c r="AP3" s="22" t="s">
        <v>37</v>
      </c>
      <c r="AQ3" s="22"/>
      <c r="AR3" s="23"/>
      <c r="AS3" s="16"/>
      <c r="AT3" s="16"/>
      <c r="AU3" s="24"/>
    </row>
    <row r="4" spans="1:47" ht="22.5" customHeight="1">
      <c r="A4" s="16"/>
      <c r="B4" s="160" t="s">
        <v>38</v>
      </c>
      <c r="C4" s="161"/>
      <c r="D4" s="16"/>
      <c r="E4" s="16"/>
      <c r="F4" s="25"/>
      <c r="G4" s="26" t="s">
        <v>39</v>
      </c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180" t="s">
        <v>138</v>
      </c>
      <c r="Y4" s="161"/>
      <c r="Z4" s="161"/>
      <c r="AA4" s="161"/>
      <c r="AB4" s="171"/>
      <c r="AC4" s="172"/>
      <c r="AD4" s="192"/>
      <c r="AE4" s="192"/>
      <c r="AF4" s="192"/>
      <c r="AG4" s="192"/>
      <c r="AH4" s="192"/>
      <c r="AI4" s="192"/>
      <c r="AJ4" s="192"/>
      <c r="AK4" s="192"/>
      <c r="AL4" s="192"/>
      <c r="AM4" s="173"/>
      <c r="AN4" s="172"/>
      <c r="AO4" s="173"/>
      <c r="AP4" s="176" t="s">
        <v>43</v>
      </c>
      <c r="AQ4" s="163"/>
      <c r="AR4" s="16"/>
      <c r="AS4" s="16"/>
      <c r="AT4" s="16"/>
      <c r="AU4" s="24"/>
    </row>
    <row r="5" spans="1:47" ht="42.75" customHeight="1">
      <c r="A5" s="28" t="s">
        <v>44</v>
      </c>
      <c r="B5" s="29" t="s">
        <v>45</v>
      </c>
      <c r="C5" s="30" t="s">
        <v>46</v>
      </c>
      <c r="D5" s="31"/>
      <c r="E5" s="16"/>
      <c r="F5" s="25"/>
      <c r="G5" s="193" t="s">
        <v>47</v>
      </c>
      <c r="H5" s="161"/>
      <c r="I5" s="161"/>
      <c r="J5" s="161"/>
      <c r="K5" s="161"/>
      <c r="L5" s="161"/>
      <c r="M5" s="161"/>
      <c r="N5" s="161"/>
      <c r="O5" s="161"/>
      <c r="P5" s="161"/>
      <c r="Q5" s="161"/>
      <c r="R5" s="161"/>
      <c r="S5" s="161"/>
      <c r="T5" s="161"/>
      <c r="U5" s="161"/>
      <c r="V5" s="161"/>
      <c r="W5" s="171"/>
      <c r="X5" s="174"/>
      <c r="Y5" s="181"/>
      <c r="Z5" s="181"/>
      <c r="AA5" s="181"/>
      <c r="AB5" s="175"/>
      <c r="AC5" s="174"/>
      <c r="AD5" s="181"/>
      <c r="AE5" s="181"/>
      <c r="AF5" s="181"/>
      <c r="AG5" s="181"/>
      <c r="AH5" s="181"/>
      <c r="AI5" s="181"/>
      <c r="AJ5" s="181"/>
      <c r="AK5" s="181"/>
      <c r="AL5" s="181"/>
      <c r="AM5" s="175"/>
      <c r="AN5" s="174"/>
      <c r="AO5" s="175"/>
      <c r="AP5" s="177" t="s">
        <v>31</v>
      </c>
      <c r="AQ5" s="163"/>
      <c r="AR5" s="16"/>
      <c r="AS5" s="16"/>
      <c r="AT5" s="16"/>
      <c r="AU5" s="24"/>
    </row>
    <row r="6" spans="1:47" ht="35.25" customHeight="1">
      <c r="A6" s="32" t="s">
        <v>48</v>
      </c>
      <c r="B6" s="33">
        <v>46276</v>
      </c>
      <c r="C6" s="30" t="s">
        <v>49</v>
      </c>
      <c r="D6" s="34"/>
      <c r="E6" s="35"/>
      <c r="F6" s="36"/>
      <c r="G6" s="172"/>
      <c r="H6" s="192"/>
      <c r="I6" s="192"/>
      <c r="J6" s="192"/>
      <c r="K6" s="192"/>
      <c r="L6" s="192"/>
      <c r="M6" s="192"/>
      <c r="N6" s="192"/>
      <c r="O6" s="192"/>
      <c r="P6" s="192"/>
      <c r="Q6" s="192"/>
      <c r="R6" s="192"/>
      <c r="S6" s="192"/>
      <c r="T6" s="192"/>
      <c r="U6" s="192"/>
      <c r="V6" s="192"/>
      <c r="W6" s="173"/>
      <c r="X6" s="182" t="s">
        <v>50</v>
      </c>
      <c r="Y6" s="167"/>
      <c r="Z6" s="167"/>
      <c r="AA6" s="167"/>
      <c r="AB6" s="163"/>
      <c r="AC6" s="37" t="s">
        <v>51</v>
      </c>
      <c r="AD6" s="183" t="s">
        <v>52</v>
      </c>
      <c r="AE6" s="167"/>
      <c r="AF6" s="167"/>
      <c r="AG6" s="167"/>
      <c r="AH6" s="167"/>
      <c r="AI6" s="167"/>
      <c r="AJ6" s="167"/>
      <c r="AK6" s="167"/>
      <c r="AL6" s="167"/>
      <c r="AM6" s="167"/>
      <c r="AN6" s="167"/>
      <c r="AO6" s="167"/>
      <c r="AP6" s="167"/>
      <c r="AQ6" s="163"/>
      <c r="AR6" s="16"/>
      <c r="AS6" s="16"/>
      <c r="AT6" s="16"/>
      <c r="AU6" s="16"/>
    </row>
    <row r="7" spans="1:47" ht="29.25" customHeight="1">
      <c r="A7" s="162" t="s">
        <v>53</v>
      </c>
      <c r="B7" s="163"/>
      <c r="C7" s="195" t="s">
        <v>54</v>
      </c>
      <c r="D7" s="167"/>
      <c r="E7" s="167"/>
      <c r="F7" s="163"/>
      <c r="G7" s="174"/>
      <c r="H7" s="181"/>
      <c r="I7" s="181"/>
      <c r="J7" s="181"/>
      <c r="K7" s="181"/>
      <c r="L7" s="181"/>
      <c r="M7" s="181"/>
      <c r="N7" s="181"/>
      <c r="O7" s="181"/>
      <c r="P7" s="181"/>
      <c r="Q7" s="181"/>
      <c r="R7" s="181"/>
      <c r="S7" s="181"/>
      <c r="T7" s="181"/>
      <c r="U7" s="181"/>
      <c r="V7" s="181"/>
      <c r="W7" s="175"/>
      <c r="X7" s="16"/>
      <c r="Y7" s="38"/>
      <c r="Z7" s="39"/>
      <c r="AA7" s="16"/>
      <c r="AB7" s="40"/>
      <c r="AC7" s="41" t="s">
        <v>55</v>
      </c>
      <c r="AD7" s="183" t="s">
        <v>143</v>
      </c>
      <c r="AE7" s="167"/>
      <c r="AF7" s="167"/>
      <c r="AG7" s="167"/>
      <c r="AH7" s="167"/>
      <c r="AI7" s="167"/>
      <c r="AJ7" s="167"/>
      <c r="AK7" s="167"/>
      <c r="AL7" s="167"/>
      <c r="AM7" s="167"/>
      <c r="AN7" s="167"/>
      <c r="AO7" s="167"/>
      <c r="AP7" s="167"/>
      <c r="AQ7" s="163"/>
      <c r="AR7" s="42"/>
      <c r="AS7" s="43"/>
      <c r="AT7" s="16"/>
      <c r="AU7" s="16"/>
    </row>
    <row r="8" spans="1:47" ht="22.5" customHeight="1">
      <c r="A8" s="43"/>
      <c r="B8" s="43"/>
      <c r="C8" s="44"/>
      <c r="D8" s="45"/>
      <c r="E8" s="45"/>
      <c r="F8" s="45"/>
      <c r="G8" s="46"/>
      <c r="H8" s="46"/>
      <c r="I8" s="43"/>
      <c r="J8" s="43"/>
      <c r="K8" s="43"/>
      <c r="L8" s="43"/>
      <c r="M8" s="43"/>
      <c r="N8" s="43"/>
      <c r="O8" s="43"/>
      <c r="P8" s="43"/>
      <c r="Q8" s="43"/>
      <c r="R8" s="43"/>
      <c r="S8" s="43"/>
      <c r="T8" s="43"/>
      <c r="U8" s="43"/>
      <c r="V8" s="43"/>
      <c r="W8" s="43"/>
      <c r="X8" s="43"/>
      <c r="Y8" s="43"/>
      <c r="Z8" s="47"/>
      <c r="AA8" s="47"/>
      <c r="AB8" s="48"/>
      <c r="AC8" s="49" t="s">
        <v>59</v>
      </c>
      <c r="AD8" s="169" t="s">
        <v>145</v>
      </c>
      <c r="AE8" s="167"/>
      <c r="AF8" s="167"/>
      <c r="AG8" s="167"/>
      <c r="AH8" s="167"/>
      <c r="AI8" s="167"/>
      <c r="AJ8" s="167"/>
      <c r="AK8" s="167"/>
      <c r="AL8" s="167"/>
      <c r="AM8" s="167"/>
      <c r="AN8" s="167"/>
      <c r="AO8" s="167"/>
      <c r="AP8" s="167"/>
      <c r="AQ8" s="167"/>
      <c r="AR8" s="167"/>
      <c r="AS8" s="167"/>
      <c r="AT8" s="163"/>
      <c r="AU8" s="16"/>
    </row>
    <row r="10" spans="1:47" ht="88.5" customHeight="1">
      <c r="A10" s="198" t="s">
        <v>146</v>
      </c>
      <c r="B10" s="167"/>
      <c r="C10" s="167"/>
      <c r="D10" s="163"/>
      <c r="E10" s="194" t="s">
        <v>63</v>
      </c>
      <c r="F10" s="167"/>
      <c r="G10" s="167"/>
      <c r="H10" s="167"/>
      <c r="I10" s="167"/>
      <c r="J10" s="167"/>
      <c r="K10" s="167"/>
      <c r="L10" s="167"/>
      <c r="M10" s="167"/>
      <c r="N10" s="167"/>
      <c r="O10" s="167"/>
      <c r="P10" s="167"/>
      <c r="Q10" s="167"/>
      <c r="R10" s="167"/>
      <c r="S10" s="167"/>
      <c r="T10" s="167"/>
      <c r="U10" s="167"/>
      <c r="V10" s="167"/>
      <c r="W10" s="167"/>
      <c r="X10" s="167"/>
      <c r="Y10" s="167"/>
      <c r="Z10" s="167"/>
      <c r="AA10" s="167"/>
      <c r="AB10" s="167"/>
      <c r="AC10" s="167"/>
      <c r="AD10" s="167"/>
      <c r="AE10" s="167"/>
      <c r="AF10" s="167"/>
      <c r="AG10" s="167"/>
      <c r="AH10" s="167"/>
      <c r="AI10" s="167"/>
      <c r="AJ10" s="167"/>
      <c r="AK10" s="167"/>
      <c r="AL10" s="167"/>
      <c r="AM10" s="167"/>
      <c r="AN10" s="167"/>
      <c r="AO10" s="167"/>
      <c r="AP10" s="163"/>
      <c r="AQ10" s="178" t="s">
        <v>67</v>
      </c>
      <c r="AR10" s="178" t="s">
        <v>68</v>
      </c>
      <c r="AS10" s="179" t="s">
        <v>69</v>
      </c>
      <c r="AT10" s="51"/>
      <c r="AU10" s="51"/>
    </row>
    <row r="11" spans="1:47" ht="21.75" customHeight="1">
      <c r="A11" s="186" t="s">
        <v>70</v>
      </c>
      <c r="B11" s="161"/>
      <c r="C11" s="171"/>
      <c r="D11" s="50" t="s">
        <v>72</v>
      </c>
      <c r="E11" s="184" t="s">
        <v>73</v>
      </c>
      <c r="F11" s="167"/>
      <c r="G11" s="167"/>
      <c r="H11" s="163"/>
      <c r="I11" s="184" t="s">
        <v>74</v>
      </c>
      <c r="J11" s="167"/>
      <c r="K11" s="167"/>
      <c r="L11" s="163"/>
      <c r="M11" s="184" t="s">
        <v>75</v>
      </c>
      <c r="N11" s="167"/>
      <c r="O11" s="167"/>
      <c r="P11" s="163"/>
      <c r="Q11" s="184" t="s">
        <v>76</v>
      </c>
      <c r="R11" s="167"/>
      <c r="S11" s="167"/>
      <c r="T11" s="163"/>
      <c r="U11" s="184" t="s">
        <v>77</v>
      </c>
      <c r="V11" s="167"/>
      <c r="W11" s="163"/>
      <c r="X11" s="184" t="s">
        <v>78</v>
      </c>
      <c r="Y11" s="167"/>
      <c r="Z11" s="167"/>
      <c r="AA11" s="163"/>
      <c r="AB11" s="184" t="s">
        <v>79</v>
      </c>
      <c r="AC11" s="167"/>
      <c r="AD11" s="163"/>
      <c r="AE11" s="184" t="s">
        <v>80</v>
      </c>
      <c r="AF11" s="167"/>
      <c r="AG11" s="167"/>
      <c r="AH11" s="167"/>
      <c r="AI11" s="163"/>
      <c r="AJ11" s="184" t="s">
        <v>81</v>
      </c>
      <c r="AK11" s="167"/>
      <c r="AL11" s="163"/>
      <c r="AM11" s="184" t="s">
        <v>82</v>
      </c>
      <c r="AN11" s="167"/>
      <c r="AO11" s="167"/>
      <c r="AP11" s="163"/>
      <c r="AQ11" s="158"/>
      <c r="AR11" s="158"/>
      <c r="AS11" s="158"/>
      <c r="AT11" s="51"/>
      <c r="AU11" s="51"/>
    </row>
    <row r="12" spans="1:47" ht="19.5" customHeight="1">
      <c r="A12" s="174"/>
      <c r="B12" s="181"/>
      <c r="C12" s="175"/>
      <c r="D12" s="50" t="s">
        <v>83</v>
      </c>
      <c r="E12" s="52">
        <v>1</v>
      </c>
      <c r="F12" s="52">
        <v>2</v>
      </c>
      <c r="G12" s="52">
        <v>3</v>
      </c>
      <c r="H12" s="52">
        <v>4</v>
      </c>
      <c r="I12" s="52">
        <v>5</v>
      </c>
      <c r="J12" s="52">
        <v>6</v>
      </c>
      <c r="K12" s="52">
        <v>7</v>
      </c>
      <c r="L12" s="52">
        <v>8</v>
      </c>
      <c r="M12" s="52">
        <v>9</v>
      </c>
      <c r="N12" s="52">
        <v>10</v>
      </c>
      <c r="O12" s="52">
        <v>11</v>
      </c>
      <c r="P12" s="52">
        <v>12</v>
      </c>
      <c r="Q12" s="52">
        <v>13</v>
      </c>
      <c r="R12" s="52">
        <v>14</v>
      </c>
      <c r="S12" s="52">
        <v>15</v>
      </c>
      <c r="T12" s="52">
        <v>16</v>
      </c>
      <c r="U12" s="52">
        <v>17</v>
      </c>
      <c r="V12" s="52">
        <v>18</v>
      </c>
      <c r="W12" s="52">
        <v>19</v>
      </c>
      <c r="X12" s="52">
        <v>20</v>
      </c>
      <c r="Y12" s="52">
        <v>21</v>
      </c>
      <c r="Z12" s="52">
        <v>22</v>
      </c>
      <c r="AA12" s="52">
        <v>23</v>
      </c>
      <c r="AB12" s="52">
        <v>24</v>
      </c>
      <c r="AC12" s="52">
        <v>25</v>
      </c>
      <c r="AD12" s="52">
        <v>26</v>
      </c>
      <c r="AE12" s="52">
        <v>27</v>
      </c>
      <c r="AF12" s="52">
        <v>28</v>
      </c>
      <c r="AG12" s="52">
        <v>29</v>
      </c>
      <c r="AH12" s="52">
        <v>30</v>
      </c>
      <c r="AI12" s="52">
        <v>31</v>
      </c>
      <c r="AJ12" s="52">
        <v>32</v>
      </c>
      <c r="AK12" s="52">
        <v>33</v>
      </c>
      <c r="AL12" s="52">
        <v>34</v>
      </c>
      <c r="AM12" s="52">
        <v>35</v>
      </c>
      <c r="AN12" s="52">
        <v>36</v>
      </c>
      <c r="AO12" s="52">
        <v>37</v>
      </c>
      <c r="AP12" s="52">
        <v>38</v>
      </c>
      <c r="AQ12" s="159"/>
      <c r="AR12" s="159"/>
      <c r="AS12" s="159"/>
      <c r="AT12" s="59"/>
      <c r="AU12" s="59"/>
    </row>
    <row r="13" spans="1:47" ht="12.75" customHeight="1">
      <c r="A13" s="164" t="s">
        <v>84</v>
      </c>
      <c r="B13" s="157" t="s">
        <v>85</v>
      </c>
      <c r="C13" s="84" t="s">
        <v>151</v>
      </c>
      <c r="D13" s="72"/>
      <c r="E13" s="75"/>
      <c r="F13" s="127" t="s">
        <v>51</v>
      </c>
      <c r="G13" s="75"/>
      <c r="H13" s="75"/>
      <c r="I13" s="75"/>
      <c r="J13" s="75"/>
      <c r="K13" s="127" t="s">
        <v>51</v>
      </c>
      <c r="L13" s="75"/>
      <c r="M13" s="75"/>
      <c r="N13" s="75"/>
      <c r="O13" s="127" t="s">
        <v>51</v>
      </c>
      <c r="P13" s="75"/>
      <c r="Q13" s="75"/>
      <c r="R13" s="75"/>
      <c r="S13" s="127" t="s">
        <v>51</v>
      </c>
      <c r="T13" s="75"/>
      <c r="U13" s="37" t="s">
        <v>51</v>
      </c>
      <c r="V13" s="75"/>
      <c r="W13" s="75"/>
      <c r="X13" s="75"/>
      <c r="Y13" s="37" t="s">
        <v>51</v>
      </c>
      <c r="Z13" s="75"/>
      <c r="AA13" s="82"/>
      <c r="AB13" s="75"/>
      <c r="AC13" s="75"/>
      <c r="AD13" s="75"/>
      <c r="AE13" s="37" t="s">
        <v>51</v>
      </c>
      <c r="AF13" s="75"/>
      <c r="AG13" s="75"/>
      <c r="AH13" s="75"/>
      <c r="AI13" s="75"/>
      <c r="AJ13" s="75"/>
      <c r="AK13" s="49" t="s">
        <v>59</v>
      </c>
      <c r="AL13" s="75"/>
      <c r="AM13" s="77"/>
      <c r="AN13" s="77"/>
      <c r="AO13" s="77"/>
      <c r="AP13" s="77"/>
      <c r="AQ13" s="65">
        <f t="shared" ref="AQ13:AQ60" si="0">COUNTA(E13:AP13)</f>
        <v>8</v>
      </c>
      <c r="AR13" s="31">
        <f t="shared" ref="AR13:AR15" si="1">34*3</f>
        <v>102</v>
      </c>
      <c r="AS13" s="134">
        <f t="shared" ref="AS13:AS60" si="2">AQ13/AR13</f>
        <v>7.8431372549019607E-2</v>
      </c>
      <c r="AT13" s="16"/>
      <c r="AU13" s="16"/>
    </row>
    <row r="14" spans="1:47">
      <c r="A14" s="158"/>
      <c r="B14" s="158"/>
      <c r="C14" s="84" t="s">
        <v>152</v>
      </c>
      <c r="D14" s="72"/>
      <c r="E14" s="75"/>
      <c r="F14" s="127" t="s">
        <v>51</v>
      </c>
      <c r="G14" s="75"/>
      <c r="H14" s="75"/>
      <c r="I14" s="75"/>
      <c r="J14" s="75"/>
      <c r="K14" s="127" t="s">
        <v>51</v>
      </c>
      <c r="L14" s="75"/>
      <c r="M14" s="75"/>
      <c r="N14" s="75"/>
      <c r="O14" s="127" t="s">
        <v>51</v>
      </c>
      <c r="P14" s="75"/>
      <c r="Q14" s="75"/>
      <c r="R14" s="75"/>
      <c r="S14" s="127" t="s">
        <v>51</v>
      </c>
      <c r="T14" s="75"/>
      <c r="U14" s="37" t="s">
        <v>51</v>
      </c>
      <c r="V14" s="75"/>
      <c r="W14" s="105"/>
      <c r="X14" s="75"/>
      <c r="Y14" s="37" t="s">
        <v>51</v>
      </c>
      <c r="Z14" s="75"/>
      <c r="AA14" s="75"/>
      <c r="AB14" s="75"/>
      <c r="AC14" s="75"/>
      <c r="AD14" s="75"/>
      <c r="AE14" s="37" t="s">
        <v>51</v>
      </c>
      <c r="AF14" s="75"/>
      <c r="AG14" s="75"/>
      <c r="AH14" s="75"/>
      <c r="AI14" s="105"/>
      <c r="AJ14" s="75"/>
      <c r="AK14" s="49" t="s">
        <v>59</v>
      </c>
      <c r="AL14" s="75"/>
      <c r="AM14" s="77"/>
      <c r="AN14" s="77"/>
      <c r="AO14" s="77"/>
      <c r="AP14" s="77"/>
      <c r="AQ14" s="65">
        <f t="shared" si="0"/>
        <v>8</v>
      </c>
      <c r="AR14" s="31">
        <f t="shared" si="1"/>
        <v>102</v>
      </c>
      <c r="AS14" s="134">
        <f t="shared" si="2"/>
        <v>7.8431372549019607E-2</v>
      </c>
      <c r="AT14" s="16"/>
      <c r="AU14" s="16"/>
    </row>
    <row r="15" spans="1:47" ht="12.75" customHeight="1">
      <c r="A15" s="158"/>
      <c r="B15" s="159"/>
      <c r="C15" s="84" t="s">
        <v>153</v>
      </c>
      <c r="D15" s="72"/>
      <c r="E15" s="75"/>
      <c r="F15" s="127" t="s">
        <v>51</v>
      </c>
      <c r="G15" s="75"/>
      <c r="H15" s="75"/>
      <c r="I15" s="75"/>
      <c r="J15" s="75"/>
      <c r="K15" s="127" t="s">
        <v>51</v>
      </c>
      <c r="L15" s="75"/>
      <c r="M15" s="75"/>
      <c r="N15" s="75"/>
      <c r="O15" s="127" t="s">
        <v>51</v>
      </c>
      <c r="P15" s="75"/>
      <c r="Q15" s="75"/>
      <c r="R15" s="75"/>
      <c r="S15" s="127" t="s">
        <v>51</v>
      </c>
      <c r="T15" s="75"/>
      <c r="U15" s="105"/>
      <c r="V15" s="75"/>
      <c r="W15" s="127" t="s">
        <v>51</v>
      </c>
      <c r="X15" s="75"/>
      <c r="Y15" s="75"/>
      <c r="Z15" s="75"/>
      <c r="AA15" s="75"/>
      <c r="AB15" s="75"/>
      <c r="AC15" s="75"/>
      <c r="AD15" s="75"/>
      <c r="AE15" s="105"/>
      <c r="AF15" s="93"/>
      <c r="AG15" s="93"/>
      <c r="AH15" s="93"/>
      <c r="AI15" s="127" t="s">
        <v>51</v>
      </c>
      <c r="AJ15" s="93"/>
      <c r="AK15" s="49" t="s">
        <v>59</v>
      </c>
      <c r="AL15" s="75"/>
      <c r="AM15" s="77"/>
      <c r="AN15" s="77"/>
      <c r="AO15" s="77"/>
      <c r="AP15" s="77"/>
      <c r="AQ15" s="65">
        <f t="shared" si="0"/>
        <v>7</v>
      </c>
      <c r="AR15" s="31">
        <f t="shared" si="1"/>
        <v>102</v>
      </c>
      <c r="AS15" s="134">
        <f t="shared" si="2"/>
        <v>6.8627450980392163E-2</v>
      </c>
      <c r="AT15" s="16"/>
      <c r="AU15" s="16"/>
    </row>
    <row r="16" spans="1:47" ht="12.75" customHeight="1">
      <c r="A16" s="158"/>
      <c r="B16" s="157" t="s">
        <v>125</v>
      </c>
      <c r="C16" s="84" t="s">
        <v>151</v>
      </c>
      <c r="D16" s="72"/>
      <c r="E16" s="75"/>
      <c r="F16" s="75"/>
      <c r="G16" s="75"/>
      <c r="H16" s="75"/>
      <c r="I16" s="75"/>
      <c r="J16" s="75"/>
      <c r="K16" s="75"/>
      <c r="L16" s="75"/>
      <c r="M16" s="75"/>
      <c r="N16" s="105"/>
      <c r="O16" s="75"/>
      <c r="P16" s="75"/>
      <c r="Q16" s="75"/>
      <c r="R16" s="75"/>
      <c r="S16" s="75"/>
      <c r="T16" s="75"/>
      <c r="U16" s="75"/>
      <c r="V16" s="75"/>
      <c r="W16" s="127" t="s">
        <v>51</v>
      </c>
      <c r="X16" s="75"/>
      <c r="Y16" s="75"/>
      <c r="Z16" s="75"/>
      <c r="AA16" s="75"/>
      <c r="AB16" s="75"/>
      <c r="AC16" s="75"/>
      <c r="AD16" s="75"/>
      <c r="AE16" s="93"/>
      <c r="AF16" s="93"/>
      <c r="AG16" s="37" t="s">
        <v>51</v>
      </c>
      <c r="AH16" s="93"/>
      <c r="AI16" s="93"/>
      <c r="AJ16" s="93"/>
      <c r="AK16" s="49" t="s">
        <v>59</v>
      </c>
      <c r="AL16" s="75"/>
      <c r="AM16" s="77"/>
      <c r="AN16" s="77"/>
      <c r="AO16" s="77"/>
      <c r="AP16" s="77"/>
      <c r="AQ16" s="65">
        <f t="shared" si="0"/>
        <v>3</v>
      </c>
      <c r="AR16" s="31">
        <f t="shared" ref="AR16:AR18" si="3">34*2</f>
        <v>68</v>
      </c>
      <c r="AS16" s="134">
        <f t="shared" si="2"/>
        <v>4.4117647058823532E-2</v>
      </c>
      <c r="AT16" s="16"/>
      <c r="AU16" s="16"/>
    </row>
    <row r="17" spans="1:47" ht="12.75" customHeight="1">
      <c r="A17" s="158"/>
      <c r="B17" s="158"/>
      <c r="C17" s="84" t="s">
        <v>152</v>
      </c>
      <c r="D17" s="88"/>
      <c r="E17" s="75"/>
      <c r="F17" s="75"/>
      <c r="G17" s="75"/>
      <c r="H17" s="75"/>
      <c r="I17" s="75"/>
      <c r="J17" s="75"/>
      <c r="K17" s="75"/>
      <c r="L17" s="75"/>
      <c r="M17" s="75"/>
      <c r="N17" s="105"/>
      <c r="O17" s="75"/>
      <c r="P17" s="75"/>
      <c r="Q17" s="75"/>
      <c r="R17" s="75"/>
      <c r="S17" s="75"/>
      <c r="T17" s="75"/>
      <c r="U17" s="75"/>
      <c r="V17" s="75"/>
      <c r="W17" s="127" t="s">
        <v>51</v>
      </c>
      <c r="X17" s="75"/>
      <c r="Y17" s="75"/>
      <c r="Z17" s="75"/>
      <c r="AA17" s="75"/>
      <c r="AB17" s="75"/>
      <c r="AC17" s="75"/>
      <c r="AD17" s="75"/>
      <c r="AE17" s="93"/>
      <c r="AF17" s="93"/>
      <c r="AG17" s="37" t="s">
        <v>51</v>
      </c>
      <c r="AH17" s="93"/>
      <c r="AI17" s="93"/>
      <c r="AJ17" s="93"/>
      <c r="AK17" s="49" t="s">
        <v>59</v>
      </c>
      <c r="AL17" s="75"/>
      <c r="AM17" s="77"/>
      <c r="AN17" s="77"/>
      <c r="AO17" s="77"/>
      <c r="AP17" s="77"/>
      <c r="AQ17" s="65">
        <f t="shared" si="0"/>
        <v>3</v>
      </c>
      <c r="AR17" s="31">
        <f t="shared" si="3"/>
        <v>68</v>
      </c>
      <c r="AS17" s="134">
        <f t="shared" si="2"/>
        <v>4.4117647058823532E-2</v>
      </c>
      <c r="AT17" s="16"/>
      <c r="AU17" s="16"/>
    </row>
    <row r="18" spans="1:47">
      <c r="A18" s="158"/>
      <c r="B18" s="159"/>
      <c r="C18" s="84" t="s">
        <v>153</v>
      </c>
      <c r="D18" s="72"/>
      <c r="E18" s="75"/>
      <c r="F18" s="75"/>
      <c r="G18" s="75"/>
      <c r="H18" s="75"/>
      <c r="I18" s="75"/>
      <c r="J18" s="75"/>
      <c r="K18" s="75"/>
      <c r="L18" s="75"/>
      <c r="M18" s="75"/>
      <c r="N18" s="105"/>
      <c r="O18" s="75"/>
      <c r="P18" s="75"/>
      <c r="Q18" s="75"/>
      <c r="R18" s="75"/>
      <c r="S18" s="75"/>
      <c r="T18" s="75"/>
      <c r="U18" s="93"/>
      <c r="V18" s="93"/>
      <c r="W18" s="127" t="s">
        <v>51</v>
      </c>
      <c r="X18" s="93"/>
      <c r="Y18" s="93"/>
      <c r="Z18" s="93"/>
      <c r="AA18" s="93"/>
      <c r="AB18" s="93"/>
      <c r="AC18" s="93"/>
      <c r="AD18" s="93"/>
      <c r="AE18" s="93"/>
      <c r="AF18" s="93"/>
      <c r="AG18" s="37" t="s">
        <v>51</v>
      </c>
      <c r="AH18" s="93"/>
      <c r="AI18" s="93"/>
      <c r="AJ18" s="93"/>
      <c r="AK18" s="49" t="s">
        <v>59</v>
      </c>
      <c r="AL18" s="93"/>
      <c r="AM18" s="77"/>
      <c r="AN18" s="77"/>
      <c r="AO18" s="77"/>
      <c r="AP18" s="77"/>
      <c r="AQ18" s="65">
        <f t="shared" si="0"/>
        <v>3</v>
      </c>
      <c r="AR18" s="31">
        <f t="shared" si="3"/>
        <v>68</v>
      </c>
      <c r="AS18" s="134">
        <f t="shared" si="2"/>
        <v>4.4117647058823532E-2</v>
      </c>
      <c r="AT18" s="16"/>
      <c r="AU18" s="16"/>
    </row>
    <row r="19" spans="1:47">
      <c r="A19" s="158"/>
      <c r="B19" s="157" t="s">
        <v>108</v>
      </c>
      <c r="C19" s="84" t="s">
        <v>151</v>
      </c>
      <c r="D19" s="88"/>
      <c r="E19" s="75"/>
      <c r="F19" s="75"/>
      <c r="G19" s="96" t="s">
        <v>51</v>
      </c>
      <c r="H19" s="75"/>
      <c r="I19" s="75"/>
      <c r="J19" s="96" t="s">
        <v>51</v>
      </c>
      <c r="K19" s="75"/>
      <c r="L19" s="75"/>
      <c r="M19" s="75"/>
      <c r="N19" s="75"/>
      <c r="O19" s="75"/>
      <c r="P19" s="96" t="s">
        <v>51</v>
      </c>
      <c r="Q19" s="75"/>
      <c r="R19" s="75"/>
      <c r="S19" s="96" t="s">
        <v>51</v>
      </c>
      <c r="T19" s="75"/>
      <c r="U19" s="93"/>
      <c r="V19" s="136" t="s">
        <v>51</v>
      </c>
      <c r="W19" s="93"/>
      <c r="X19" s="136" t="s">
        <v>51</v>
      </c>
      <c r="Y19" s="93"/>
      <c r="Z19" s="93"/>
      <c r="AA19" s="93"/>
      <c r="AB19" s="93"/>
      <c r="AC19" s="136" t="s">
        <v>51</v>
      </c>
      <c r="AD19" s="93"/>
      <c r="AE19" s="106"/>
      <c r="AF19" s="93"/>
      <c r="AG19" s="93"/>
      <c r="AH19" s="136" t="s">
        <v>51</v>
      </c>
      <c r="AI19" s="93"/>
      <c r="AJ19" s="93"/>
      <c r="AK19" s="49" t="s">
        <v>59</v>
      </c>
      <c r="AL19" s="93"/>
      <c r="AM19" s="77"/>
      <c r="AN19" s="77"/>
      <c r="AO19" s="77"/>
      <c r="AP19" s="77"/>
      <c r="AQ19" s="65">
        <f t="shared" si="0"/>
        <v>9</v>
      </c>
      <c r="AR19" s="31">
        <f t="shared" ref="AR19:AR24" si="4">34*3</f>
        <v>102</v>
      </c>
      <c r="AS19" s="134">
        <f t="shared" si="2"/>
        <v>8.8235294117647065E-2</v>
      </c>
      <c r="AT19" s="16"/>
      <c r="AU19" s="16"/>
    </row>
    <row r="20" spans="1:47">
      <c r="A20" s="158"/>
      <c r="B20" s="158"/>
      <c r="C20" s="84" t="s">
        <v>152</v>
      </c>
      <c r="D20" s="72"/>
      <c r="E20" s="75"/>
      <c r="F20" s="75"/>
      <c r="G20" s="96" t="s">
        <v>51</v>
      </c>
      <c r="H20" s="75"/>
      <c r="I20" s="16"/>
      <c r="J20" s="96" t="s">
        <v>51</v>
      </c>
      <c r="K20" s="75"/>
      <c r="L20" s="75"/>
      <c r="M20" s="75"/>
      <c r="N20" s="75"/>
      <c r="O20" s="75"/>
      <c r="P20" s="96" t="s">
        <v>51</v>
      </c>
      <c r="Q20" s="75"/>
      <c r="R20" s="75"/>
      <c r="S20" s="96" t="s">
        <v>51</v>
      </c>
      <c r="T20" s="75"/>
      <c r="U20" s="93"/>
      <c r="V20" s="136" t="s">
        <v>51</v>
      </c>
      <c r="W20" s="93"/>
      <c r="X20" s="136" t="s">
        <v>51</v>
      </c>
      <c r="Y20" s="93"/>
      <c r="Z20" s="93"/>
      <c r="AA20" s="93"/>
      <c r="AB20" s="93"/>
      <c r="AC20" s="136" t="s">
        <v>51</v>
      </c>
      <c r="AD20" s="93"/>
      <c r="AE20" s="106"/>
      <c r="AF20" s="93"/>
      <c r="AG20" s="93"/>
      <c r="AH20" s="136" t="s">
        <v>51</v>
      </c>
      <c r="AI20" s="93"/>
      <c r="AJ20" s="93"/>
      <c r="AK20" s="49" t="s">
        <v>59</v>
      </c>
      <c r="AL20" s="93"/>
      <c r="AM20" s="77"/>
      <c r="AN20" s="77"/>
      <c r="AO20" s="77"/>
      <c r="AP20" s="77"/>
      <c r="AQ20" s="65">
        <f t="shared" si="0"/>
        <v>9</v>
      </c>
      <c r="AR20" s="31">
        <f t="shared" si="4"/>
        <v>102</v>
      </c>
      <c r="AS20" s="134">
        <f t="shared" si="2"/>
        <v>8.8235294117647065E-2</v>
      </c>
      <c r="AT20" s="16"/>
      <c r="AU20" s="16"/>
    </row>
    <row r="21" spans="1:47" ht="12.75" customHeight="1">
      <c r="A21" s="158"/>
      <c r="B21" s="159"/>
      <c r="C21" s="84" t="s">
        <v>153</v>
      </c>
      <c r="D21" s="72"/>
      <c r="E21" s="75"/>
      <c r="F21" s="75"/>
      <c r="G21" s="96" t="s">
        <v>51</v>
      </c>
      <c r="H21" s="75"/>
      <c r="I21" s="75"/>
      <c r="J21" s="96" t="s">
        <v>51</v>
      </c>
      <c r="K21" s="75"/>
      <c r="L21" s="75"/>
      <c r="M21" s="75"/>
      <c r="N21" s="75"/>
      <c r="O21" s="75"/>
      <c r="P21" s="96" t="s">
        <v>51</v>
      </c>
      <c r="Q21" s="75"/>
      <c r="R21" s="75"/>
      <c r="S21" s="96" t="s">
        <v>51</v>
      </c>
      <c r="T21" s="75"/>
      <c r="U21" s="93"/>
      <c r="V21" s="136" t="s">
        <v>51</v>
      </c>
      <c r="W21" s="93"/>
      <c r="X21" s="136" t="s">
        <v>51</v>
      </c>
      <c r="Y21" s="93"/>
      <c r="Z21" s="93"/>
      <c r="AA21" s="93"/>
      <c r="AB21" s="93"/>
      <c r="AC21" s="136" t="s">
        <v>51</v>
      </c>
      <c r="AD21" s="93"/>
      <c r="AE21" s="106"/>
      <c r="AF21" s="93"/>
      <c r="AG21" s="93"/>
      <c r="AH21" s="136" t="s">
        <v>51</v>
      </c>
      <c r="AI21" s="93"/>
      <c r="AJ21" s="93"/>
      <c r="AK21" s="49" t="s">
        <v>59</v>
      </c>
      <c r="AL21" s="93"/>
      <c r="AM21" s="77"/>
      <c r="AN21" s="77"/>
      <c r="AO21" s="77"/>
      <c r="AP21" s="77"/>
      <c r="AQ21" s="65">
        <f t="shared" si="0"/>
        <v>9</v>
      </c>
      <c r="AR21" s="31">
        <f t="shared" si="4"/>
        <v>102</v>
      </c>
      <c r="AS21" s="134">
        <f t="shared" si="2"/>
        <v>8.8235294117647065E-2</v>
      </c>
      <c r="AT21" s="16"/>
      <c r="AU21" s="16"/>
    </row>
    <row r="22" spans="1:47" ht="12.75" customHeight="1">
      <c r="A22" s="158"/>
      <c r="B22" s="157" t="s">
        <v>154</v>
      </c>
      <c r="C22" s="84" t="s">
        <v>151</v>
      </c>
      <c r="D22" s="137"/>
      <c r="E22" s="75"/>
      <c r="F22" s="75"/>
      <c r="G22" s="75"/>
      <c r="H22" s="31"/>
      <c r="I22" s="127" t="s">
        <v>51</v>
      </c>
      <c r="J22" s="75"/>
      <c r="K22" s="75"/>
      <c r="L22" s="75"/>
      <c r="M22" s="75"/>
      <c r="N22" s="127" t="s">
        <v>51</v>
      </c>
      <c r="O22" s="75"/>
      <c r="P22" s="75"/>
      <c r="Q22" s="75"/>
      <c r="R22" s="75"/>
      <c r="S22" s="127" t="s">
        <v>51</v>
      </c>
      <c r="T22" s="75"/>
      <c r="U22" s="93"/>
      <c r="V22" s="93"/>
      <c r="W22" s="93"/>
      <c r="X22" s="136" t="s">
        <v>51</v>
      </c>
      <c r="Y22" s="93"/>
      <c r="Z22" s="93"/>
      <c r="AA22" s="93"/>
      <c r="AB22" s="136" t="s">
        <v>51</v>
      </c>
      <c r="AC22" s="93"/>
      <c r="AD22" s="93"/>
      <c r="AE22" s="93"/>
      <c r="AF22" s="93"/>
      <c r="AG22" s="136" t="s">
        <v>51</v>
      </c>
      <c r="AH22" s="93"/>
      <c r="AI22" s="93"/>
      <c r="AJ22" s="93"/>
      <c r="AK22" s="49" t="s">
        <v>59</v>
      </c>
      <c r="AL22" s="93"/>
      <c r="AM22" s="77"/>
      <c r="AN22" s="77"/>
      <c r="AO22" s="77"/>
      <c r="AP22" s="77"/>
      <c r="AQ22" s="65">
        <f t="shared" si="0"/>
        <v>7</v>
      </c>
      <c r="AR22" s="31">
        <f t="shared" si="4"/>
        <v>102</v>
      </c>
      <c r="AS22" s="134">
        <f t="shared" si="2"/>
        <v>6.8627450980392163E-2</v>
      </c>
      <c r="AT22" s="16"/>
      <c r="AU22" s="16"/>
    </row>
    <row r="23" spans="1:47" ht="12.75" customHeight="1">
      <c r="A23" s="158"/>
      <c r="B23" s="158"/>
      <c r="C23" s="84" t="s">
        <v>152</v>
      </c>
      <c r="D23" s="72"/>
      <c r="E23" s="75"/>
      <c r="F23" s="75"/>
      <c r="G23" s="75"/>
      <c r="H23" s="75"/>
      <c r="I23" s="127" t="s">
        <v>51</v>
      </c>
      <c r="J23" s="75"/>
      <c r="K23" s="75"/>
      <c r="L23" s="75"/>
      <c r="M23" s="75"/>
      <c r="N23" s="127" t="s">
        <v>51</v>
      </c>
      <c r="O23" s="75"/>
      <c r="P23" s="75"/>
      <c r="Q23" s="75"/>
      <c r="R23" s="75"/>
      <c r="S23" s="127" t="s">
        <v>51</v>
      </c>
      <c r="T23" s="75"/>
      <c r="U23" s="93"/>
      <c r="V23" s="93"/>
      <c r="W23" s="93"/>
      <c r="X23" s="136" t="s">
        <v>51</v>
      </c>
      <c r="Y23" s="93"/>
      <c r="Z23" s="93"/>
      <c r="AA23" s="93"/>
      <c r="AB23" s="136" t="s">
        <v>51</v>
      </c>
      <c r="AC23" s="93"/>
      <c r="AD23" s="93"/>
      <c r="AE23" s="93"/>
      <c r="AF23" s="93"/>
      <c r="AG23" s="136" t="s">
        <v>51</v>
      </c>
      <c r="AH23" s="93"/>
      <c r="AI23" s="103"/>
      <c r="AJ23" s="103"/>
      <c r="AK23" s="49" t="s">
        <v>59</v>
      </c>
      <c r="AL23" s="93"/>
      <c r="AM23" s="77"/>
      <c r="AN23" s="77"/>
      <c r="AO23" s="77"/>
      <c r="AP23" s="77"/>
      <c r="AQ23" s="65">
        <f t="shared" si="0"/>
        <v>7</v>
      </c>
      <c r="AR23" s="31">
        <f t="shared" si="4"/>
        <v>102</v>
      </c>
      <c r="AS23" s="134">
        <f t="shared" si="2"/>
        <v>6.8627450980392163E-2</v>
      </c>
      <c r="AT23" s="16"/>
      <c r="AU23" s="16"/>
    </row>
    <row r="24" spans="1:47" ht="15.75" customHeight="1">
      <c r="A24" s="158"/>
      <c r="B24" s="159"/>
      <c r="C24" s="84" t="s">
        <v>153</v>
      </c>
      <c r="D24" s="72"/>
      <c r="E24" s="75"/>
      <c r="F24" s="75"/>
      <c r="G24" s="75"/>
      <c r="H24" s="75"/>
      <c r="I24" s="127" t="s">
        <v>51</v>
      </c>
      <c r="J24" s="75"/>
      <c r="K24" s="75"/>
      <c r="L24" s="75"/>
      <c r="M24" s="75"/>
      <c r="N24" s="127" t="s">
        <v>51</v>
      </c>
      <c r="O24" s="75"/>
      <c r="P24" s="75"/>
      <c r="Q24" s="75"/>
      <c r="R24" s="75"/>
      <c r="S24" s="127" t="s">
        <v>51</v>
      </c>
      <c r="T24" s="75"/>
      <c r="U24" s="93"/>
      <c r="V24" s="93"/>
      <c r="W24" s="93"/>
      <c r="X24" s="136" t="s">
        <v>51</v>
      </c>
      <c r="Y24" s="93"/>
      <c r="Z24" s="93"/>
      <c r="AA24" s="93"/>
      <c r="AB24" s="136" t="s">
        <v>51</v>
      </c>
      <c r="AC24" s="93"/>
      <c r="AD24" s="93"/>
      <c r="AE24" s="93"/>
      <c r="AF24" s="93"/>
      <c r="AG24" s="136" t="s">
        <v>51</v>
      </c>
      <c r="AH24" s="93"/>
      <c r="AI24" s="103"/>
      <c r="AJ24" s="103"/>
      <c r="AK24" s="49" t="s">
        <v>59</v>
      </c>
      <c r="AL24" s="93"/>
      <c r="AM24" s="77"/>
      <c r="AN24" s="77"/>
      <c r="AO24" s="77"/>
      <c r="AP24" s="77"/>
      <c r="AQ24" s="65">
        <f t="shared" si="0"/>
        <v>7</v>
      </c>
      <c r="AR24" s="31">
        <f t="shared" si="4"/>
        <v>102</v>
      </c>
      <c r="AS24" s="134">
        <f t="shared" si="2"/>
        <v>6.8627450980392163E-2</v>
      </c>
      <c r="AT24" s="16"/>
      <c r="AU24" s="16"/>
    </row>
    <row r="25" spans="1:47" ht="12.75" customHeight="1">
      <c r="A25" s="158"/>
      <c r="B25" s="157" t="s">
        <v>155</v>
      </c>
      <c r="C25" s="84" t="s">
        <v>151</v>
      </c>
      <c r="D25" s="72"/>
      <c r="E25" s="75"/>
      <c r="F25" s="75"/>
      <c r="G25" s="75"/>
      <c r="H25" s="75"/>
      <c r="I25" s="75"/>
      <c r="J25" s="75"/>
      <c r="K25" s="75"/>
      <c r="L25" s="127" t="s">
        <v>51</v>
      </c>
      <c r="M25" s="75"/>
      <c r="N25" s="75"/>
      <c r="O25" s="75"/>
      <c r="P25" s="75"/>
      <c r="Q25" s="75"/>
      <c r="R25" s="127" t="s">
        <v>51</v>
      </c>
      <c r="S25" s="75"/>
      <c r="T25" s="75"/>
      <c r="U25" s="93"/>
      <c r="V25" s="93"/>
      <c r="W25" s="93"/>
      <c r="X25" s="93"/>
      <c r="Y25" s="136" t="s">
        <v>51</v>
      </c>
      <c r="Z25" s="93"/>
      <c r="AA25" s="93"/>
      <c r="AB25" s="93"/>
      <c r="AC25" s="136" t="s">
        <v>51</v>
      </c>
      <c r="AD25" s="93"/>
      <c r="AE25" s="93"/>
      <c r="AF25" s="93"/>
      <c r="AG25" s="93"/>
      <c r="AH25" s="136" t="s">
        <v>51</v>
      </c>
      <c r="AI25" s="103"/>
      <c r="AJ25" s="103"/>
      <c r="AK25" s="49" t="s">
        <v>59</v>
      </c>
      <c r="AL25" s="93"/>
      <c r="AM25" s="77"/>
      <c r="AN25" s="77"/>
      <c r="AO25" s="77"/>
      <c r="AP25" s="77"/>
      <c r="AQ25" s="65">
        <f t="shared" si="0"/>
        <v>6</v>
      </c>
      <c r="AR25" s="31">
        <f t="shared" ref="AR25:AR27" si="5">34*2</f>
        <v>68</v>
      </c>
      <c r="AS25" s="134">
        <f t="shared" si="2"/>
        <v>8.8235294117647065E-2</v>
      </c>
      <c r="AT25" s="16"/>
      <c r="AU25" s="16"/>
    </row>
    <row r="26" spans="1:47" ht="12.75" customHeight="1">
      <c r="A26" s="158"/>
      <c r="B26" s="158"/>
      <c r="C26" s="84" t="s">
        <v>152</v>
      </c>
      <c r="D26" s="72"/>
      <c r="E26" s="75"/>
      <c r="F26" s="75"/>
      <c r="G26" s="75"/>
      <c r="H26" s="75"/>
      <c r="I26" s="75"/>
      <c r="J26" s="75"/>
      <c r="K26" s="75"/>
      <c r="L26" s="127" t="s">
        <v>51</v>
      </c>
      <c r="M26" s="75"/>
      <c r="N26" s="75"/>
      <c r="O26" s="75"/>
      <c r="P26" s="75"/>
      <c r="Q26" s="75"/>
      <c r="R26" s="127" t="s">
        <v>51</v>
      </c>
      <c r="S26" s="75"/>
      <c r="T26" s="75"/>
      <c r="U26" s="93"/>
      <c r="V26" s="93"/>
      <c r="W26" s="93"/>
      <c r="X26" s="93"/>
      <c r="Y26" s="136" t="s">
        <v>51</v>
      </c>
      <c r="Z26" s="93"/>
      <c r="AA26" s="93"/>
      <c r="AB26" s="93"/>
      <c r="AC26" s="136" t="s">
        <v>51</v>
      </c>
      <c r="AD26" s="93"/>
      <c r="AE26" s="93"/>
      <c r="AF26" s="93"/>
      <c r="AG26" s="93"/>
      <c r="AH26" s="136" t="s">
        <v>51</v>
      </c>
      <c r="AI26" s="103"/>
      <c r="AJ26" s="103"/>
      <c r="AK26" s="49" t="s">
        <v>59</v>
      </c>
      <c r="AL26" s="93"/>
      <c r="AM26" s="77"/>
      <c r="AN26" s="77"/>
      <c r="AO26" s="77"/>
      <c r="AP26" s="77"/>
      <c r="AQ26" s="65">
        <f t="shared" si="0"/>
        <v>6</v>
      </c>
      <c r="AR26" s="31">
        <f t="shared" si="5"/>
        <v>68</v>
      </c>
      <c r="AS26" s="134">
        <f t="shared" si="2"/>
        <v>8.8235294117647065E-2</v>
      </c>
      <c r="AT26" s="16"/>
      <c r="AU26" s="16"/>
    </row>
    <row r="27" spans="1:47" ht="12.75" customHeight="1">
      <c r="A27" s="158"/>
      <c r="B27" s="159"/>
      <c r="C27" s="84" t="s">
        <v>153</v>
      </c>
      <c r="D27" s="88"/>
      <c r="E27" s="75"/>
      <c r="F27" s="75"/>
      <c r="G27" s="75"/>
      <c r="H27" s="75"/>
      <c r="I27" s="75"/>
      <c r="J27" s="75"/>
      <c r="K27" s="75"/>
      <c r="L27" s="127" t="s">
        <v>51</v>
      </c>
      <c r="M27" s="75"/>
      <c r="N27" s="75"/>
      <c r="O27" s="75"/>
      <c r="P27" s="75"/>
      <c r="Q27" s="75"/>
      <c r="R27" s="127" t="s">
        <v>51</v>
      </c>
      <c r="S27" s="75"/>
      <c r="T27" s="75"/>
      <c r="U27" s="93"/>
      <c r="V27" s="93"/>
      <c r="W27" s="93"/>
      <c r="X27" s="93"/>
      <c r="Y27" s="136" t="s">
        <v>51</v>
      </c>
      <c r="Z27" s="93"/>
      <c r="AA27" s="93"/>
      <c r="AB27" s="93"/>
      <c r="AC27" s="136" t="s">
        <v>51</v>
      </c>
      <c r="AD27" s="93"/>
      <c r="AE27" s="93"/>
      <c r="AF27" s="93"/>
      <c r="AG27" s="93"/>
      <c r="AH27" s="136" t="s">
        <v>51</v>
      </c>
      <c r="AI27" s="103"/>
      <c r="AJ27" s="103"/>
      <c r="AK27" s="49" t="s">
        <v>59</v>
      </c>
      <c r="AL27" s="93"/>
      <c r="AM27" s="77"/>
      <c r="AN27" s="77"/>
      <c r="AO27" s="77"/>
      <c r="AP27" s="77"/>
      <c r="AQ27" s="65">
        <f t="shared" si="0"/>
        <v>6</v>
      </c>
      <c r="AR27" s="31">
        <f t="shared" si="5"/>
        <v>68</v>
      </c>
      <c r="AS27" s="134">
        <f t="shared" si="2"/>
        <v>8.8235294117647065E-2</v>
      </c>
      <c r="AT27" s="16"/>
      <c r="AU27" s="16"/>
    </row>
    <row r="28" spans="1:47" ht="15.75" customHeight="1">
      <c r="A28" s="158"/>
      <c r="B28" s="157" t="s">
        <v>156</v>
      </c>
      <c r="C28" s="84" t="s">
        <v>151</v>
      </c>
      <c r="D28" s="72"/>
      <c r="E28" s="75"/>
      <c r="F28" s="75"/>
      <c r="G28" s="75"/>
      <c r="H28" s="75"/>
      <c r="I28" s="75"/>
      <c r="J28" s="75"/>
      <c r="K28" s="75"/>
      <c r="L28" s="75"/>
      <c r="M28" s="75"/>
      <c r="N28" s="75"/>
      <c r="O28" s="75"/>
      <c r="P28" s="75"/>
      <c r="Q28" s="75"/>
      <c r="R28" s="75"/>
      <c r="S28" s="75"/>
      <c r="T28" s="127" t="s">
        <v>51</v>
      </c>
      <c r="U28" s="93"/>
      <c r="V28" s="93"/>
      <c r="W28" s="93"/>
      <c r="X28" s="93"/>
      <c r="Y28" s="93"/>
      <c r="Z28" s="93"/>
      <c r="AA28" s="93"/>
      <c r="AB28" s="93"/>
      <c r="AC28" s="93"/>
      <c r="AD28" s="93"/>
      <c r="AE28" s="136" t="s">
        <v>51</v>
      </c>
      <c r="AF28" s="93"/>
      <c r="AG28" s="93"/>
      <c r="AH28" s="93"/>
      <c r="AI28" s="103"/>
      <c r="AJ28" s="103"/>
      <c r="AK28" s="49" t="s">
        <v>59</v>
      </c>
      <c r="AL28" s="93"/>
      <c r="AM28" s="77"/>
      <c r="AN28" s="77"/>
      <c r="AO28" s="77"/>
      <c r="AP28" s="77"/>
      <c r="AQ28" s="65">
        <f t="shared" si="0"/>
        <v>3</v>
      </c>
      <c r="AR28" s="31">
        <f t="shared" ref="AR28:AR33" si="6">34*1</f>
        <v>34</v>
      </c>
      <c r="AS28" s="134">
        <f t="shared" si="2"/>
        <v>8.8235294117647065E-2</v>
      </c>
      <c r="AT28" s="16"/>
      <c r="AU28" s="16"/>
    </row>
    <row r="29" spans="1:47" ht="15.75" customHeight="1">
      <c r="A29" s="158"/>
      <c r="B29" s="158"/>
      <c r="C29" s="84" t="s">
        <v>152</v>
      </c>
      <c r="D29" s="88"/>
      <c r="E29" s="75"/>
      <c r="F29" s="75"/>
      <c r="G29" s="75"/>
      <c r="H29" s="75"/>
      <c r="I29" s="75"/>
      <c r="J29" s="75"/>
      <c r="K29" s="75"/>
      <c r="L29" s="75"/>
      <c r="M29" s="75"/>
      <c r="N29" s="75"/>
      <c r="O29" s="75"/>
      <c r="P29" s="75"/>
      <c r="Q29" s="75"/>
      <c r="R29" s="75"/>
      <c r="S29" s="75"/>
      <c r="T29" s="127" t="s">
        <v>51</v>
      </c>
      <c r="U29" s="93"/>
      <c r="V29" s="93"/>
      <c r="W29" s="93"/>
      <c r="X29" s="93"/>
      <c r="Y29" s="93"/>
      <c r="Z29" s="93"/>
      <c r="AA29" s="93"/>
      <c r="AB29" s="93"/>
      <c r="AC29" s="93"/>
      <c r="AD29" s="93"/>
      <c r="AE29" s="136" t="s">
        <v>51</v>
      </c>
      <c r="AF29" s="93"/>
      <c r="AG29" s="93"/>
      <c r="AH29" s="93"/>
      <c r="AI29" s="103"/>
      <c r="AJ29" s="103"/>
      <c r="AK29" s="49" t="s">
        <v>59</v>
      </c>
      <c r="AL29" s="93"/>
      <c r="AM29" s="77"/>
      <c r="AN29" s="77"/>
      <c r="AO29" s="77"/>
      <c r="AP29" s="77"/>
      <c r="AQ29" s="65">
        <f t="shared" si="0"/>
        <v>3</v>
      </c>
      <c r="AR29" s="31">
        <f t="shared" si="6"/>
        <v>34</v>
      </c>
      <c r="AS29" s="134">
        <f t="shared" si="2"/>
        <v>8.8235294117647065E-2</v>
      </c>
      <c r="AT29" s="16"/>
      <c r="AU29" s="16"/>
    </row>
    <row r="30" spans="1:47" ht="15.75" customHeight="1">
      <c r="A30" s="158"/>
      <c r="B30" s="159"/>
      <c r="C30" s="84" t="s">
        <v>153</v>
      </c>
      <c r="D30" s="88"/>
      <c r="E30" s="75"/>
      <c r="F30" s="75"/>
      <c r="G30" s="75"/>
      <c r="H30" s="75"/>
      <c r="I30" s="75"/>
      <c r="J30" s="75"/>
      <c r="K30" s="75"/>
      <c r="L30" s="75"/>
      <c r="M30" s="75"/>
      <c r="N30" s="75"/>
      <c r="O30" s="75"/>
      <c r="P30" s="75"/>
      <c r="Q30" s="75"/>
      <c r="R30" s="75"/>
      <c r="S30" s="75"/>
      <c r="T30" s="127" t="s">
        <v>51</v>
      </c>
      <c r="U30" s="93"/>
      <c r="V30" s="93"/>
      <c r="W30" s="93"/>
      <c r="X30" s="93"/>
      <c r="Y30" s="93"/>
      <c r="Z30" s="93"/>
      <c r="AA30" s="93"/>
      <c r="AB30" s="93"/>
      <c r="AC30" s="93"/>
      <c r="AD30" s="93"/>
      <c r="AE30" s="136" t="s">
        <v>51</v>
      </c>
      <c r="AF30" s="93"/>
      <c r="AG30" s="93"/>
      <c r="AH30" s="93"/>
      <c r="AI30" s="103"/>
      <c r="AJ30" s="103"/>
      <c r="AK30" s="49" t="s">
        <v>59</v>
      </c>
      <c r="AL30" s="93"/>
      <c r="AM30" s="77"/>
      <c r="AN30" s="77"/>
      <c r="AO30" s="77"/>
      <c r="AP30" s="77"/>
      <c r="AQ30" s="65">
        <f t="shared" si="0"/>
        <v>3</v>
      </c>
      <c r="AR30" s="31">
        <f t="shared" si="6"/>
        <v>34</v>
      </c>
      <c r="AS30" s="134">
        <f t="shared" si="2"/>
        <v>8.8235294117647065E-2</v>
      </c>
      <c r="AT30" s="16"/>
      <c r="AU30" s="16"/>
    </row>
    <row r="31" spans="1:47" ht="12.75" customHeight="1">
      <c r="A31" s="158"/>
      <c r="B31" s="157" t="s">
        <v>157</v>
      </c>
      <c r="C31" s="84" t="s">
        <v>151</v>
      </c>
      <c r="D31" s="72"/>
      <c r="E31" s="75"/>
      <c r="F31" s="75"/>
      <c r="G31" s="75"/>
      <c r="H31" s="75"/>
      <c r="I31" s="75"/>
      <c r="J31" s="75"/>
      <c r="K31" s="75"/>
      <c r="L31" s="75"/>
      <c r="M31" s="75"/>
      <c r="N31" s="75"/>
      <c r="O31" s="75"/>
      <c r="P31" s="127" t="s">
        <v>51</v>
      </c>
      <c r="Q31" s="75"/>
      <c r="R31" s="75"/>
      <c r="S31" s="75"/>
      <c r="T31" s="31"/>
      <c r="U31" s="93"/>
      <c r="V31" s="93"/>
      <c r="W31" s="93"/>
      <c r="X31" s="105"/>
      <c r="Y31" s="93"/>
      <c r="Z31" s="93"/>
      <c r="AA31" s="93"/>
      <c r="AB31" s="138" t="s">
        <v>51</v>
      </c>
      <c r="AC31" s="93"/>
      <c r="AD31" s="93"/>
      <c r="AE31" s="93"/>
      <c r="AF31" s="93"/>
      <c r="AG31" s="93"/>
      <c r="AH31" s="105"/>
      <c r="AI31" s="103"/>
      <c r="AJ31" s="103"/>
      <c r="AK31" s="49" t="s">
        <v>59</v>
      </c>
      <c r="AL31" s="93"/>
      <c r="AM31" s="77"/>
      <c r="AN31" s="77"/>
      <c r="AO31" s="77"/>
      <c r="AP31" s="77"/>
      <c r="AQ31" s="65">
        <f t="shared" si="0"/>
        <v>3</v>
      </c>
      <c r="AR31" s="31">
        <f t="shared" si="6"/>
        <v>34</v>
      </c>
      <c r="AS31" s="134">
        <f t="shared" si="2"/>
        <v>8.8235294117647065E-2</v>
      </c>
      <c r="AT31" s="16"/>
      <c r="AU31" s="16"/>
    </row>
    <row r="32" spans="1:47" ht="12.75" customHeight="1">
      <c r="A32" s="158"/>
      <c r="B32" s="158"/>
      <c r="C32" s="84" t="s">
        <v>152</v>
      </c>
      <c r="D32" s="72"/>
      <c r="E32" s="75"/>
      <c r="F32" s="75"/>
      <c r="G32" s="75"/>
      <c r="H32" s="75"/>
      <c r="I32" s="75"/>
      <c r="J32" s="75"/>
      <c r="K32" s="75"/>
      <c r="L32" s="75"/>
      <c r="M32" s="75"/>
      <c r="N32" s="75"/>
      <c r="O32" s="75"/>
      <c r="P32" s="127" t="s">
        <v>51</v>
      </c>
      <c r="Q32" s="75"/>
      <c r="R32" s="75"/>
      <c r="S32" s="16"/>
      <c r="T32" s="31"/>
      <c r="U32" s="93"/>
      <c r="V32" s="93"/>
      <c r="W32" s="93"/>
      <c r="X32" s="105"/>
      <c r="Y32" s="93"/>
      <c r="Z32" s="93"/>
      <c r="AA32" s="93"/>
      <c r="AB32" s="138" t="s">
        <v>51</v>
      </c>
      <c r="AC32" s="93"/>
      <c r="AD32" s="93"/>
      <c r="AE32" s="93"/>
      <c r="AF32" s="93"/>
      <c r="AG32" s="93"/>
      <c r="AH32" s="105"/>
      <c r="AI32" s="103"/>
      <c r="AJ32" s="103"/>
      <c r="AK32" s="49" t="s">
        <v>59</v>
      </c>
      <c r="AL32" s="93"/>
      <c r="AM32" s="77"/>
      <c r="AN32" s="77"/>
      <c r="AO32" s="77"/>
      <c r="AP32" s="77"/>
      <c r="AQ32" s="65">
        <f t="shared" si="0"/>
        <v>3</v>
      </c>
      <c r="AR32" s="31">
        <f t="shared" si="6"/>
        <v>34</v>
      </c>
      <c r="AS32" s="134">
        <f t="shared" si="2"/>
        <v>8.8235294117647065E-2</v>
      </c>
      <c r="AT32" s="16"/>
      <c r="AU32" s="16"/>
    </row>
    <row r="33" spans="1:47" ht="12.75" customHeight="1">
      <c r="A33" s="158"/>
      <c r="B33" s="165"/>
      <c r="C33" s="84" t="s">
        <v>153</v>
      </c>
      <c r="D33" s="88"/>
      <c r="E33" s="75"/>
      <c r="F33" s="75"/>
      <c r="G33" s="75"/>
      <c r="H33" s="75"/>
      <c r="I33" s="75"/>
      <c r="J33" s="75"/>
      <c r="K33" s="75"/>
      <c r="L33" s="75"/>
      <c r="M33" s="75"/>
      <c r="N33" s="75"/>
      <c r="O33" s="75"/>
      <c r="P33" s="127" t="s">
        <v>51</v>
      </c>
      <c r="Q33" s="75"/>
      <c r="R33" s="75"/>
      <c r="S33" s="31"/>
      <c r="T33" s="75"/>
      <c r="U33" s="93"/>
      <c r="V33" s="93"/>
      <c r="W33" s="93"/>
      <c r="X33" s="105"/>
      <c r="Y33" s="93"/>
      <c r="Z33" s="93"/>
      <c r="AA33" s="93"/>
      <c r="AB33" s="138" t="s">
        <v>51</v>
      </c>
      <c r="AC33" s="93"/>
      <c r="AD33" s="93"/>
      <c r="AE33" s="93"/>
      <c r="AF33" s="93"/>
      <c r="AG33" s="93"/>
      <c r="AH33" s="105"/>
      <c r="AI33" s="103"/>
      <c r="AJ33" s="103"/>
      <c r="AK33" s="49" t="s">
        <v>59</v>
      </c>
      <c r="AL33" s="93"/>
      <c r="AM33" s="77"/>
      <c r="AN33" s="77"/>
      <c r="AO33" s="77"/>
      <c r="AP33" s="77"/>
      <c r="AQ33" s="65">
        <f t="shared" si="0"/>
        <v>3</v>
      </c>
      <c r="AR33" s="31">
        <f t="shared" si="6"/>
        <v>34</v>
      </c>
      <c r="AS33" s="134">
        <f t="shared" si="2"/>
        <v>8.8235294117647065E-2</v>
      </c>
      <c r="AT33" s="16"/>
      <c r="AU33" s="16"/>
    </row>
    <row r="34" spans="1:47" ht="12.75" customHeight="1">
      <c r="A34" s="158"/>
      <c r="B34" s="157" t="s">
        <v>131</v>
      </c>
      <c r="C34" s="84" t="s">
        <v>151</v>
      </c>
      <c r="D34" s="88"/>
      <c r="E34" s="75"/>
      <c r="F34" s="75"/>
      <c r="G34" s="75"/>
      <c r="H34" s="75"/>
      <c r="I34" s="96" t="s">
        <v>51</v>
      </c>
      <c r="J34" s="75"/>
      <c r="K34" s="75"/>
      <c r="L34" s="75"/>
      <c r="M34" s="125"/>
      <c r="N34" s="75"/>
      <c r="O34" s="75"/>
      <c r="P34" s="75"/>
      <c r="Q34" s="127" t="s">
        <v>51</v>
      </c>
      <c r="R34" s="75"/>
      <c r="S34" s="31"/>
      <c r="T34" s="75"/>
      <c r="U34" s="93"/>
      <c r="V34" s="93"/>
      <c r="W34" s="93"/>
      <c r="X34" s="93"/>
      <c r="Y34" s="93"/>
      <c r="Z34" s="93"/>
      <c r="AA34" s="93"/>
      <c r="AB34" s="138" t="s">
        <v>51</v>
      </c>
      <c r="AC34" s="93"/>
      <c r="AD34" s="93"/>
      <c r="AE34" s="127" t="s">
        <v>51</v>
      </c>
      <c r="AF34" s="93"/>
      <c r="AG34" s="93"/>
      <c r="AH34" s="93"/>
      <c r="AI34" s="139" t="s">
        <v>51</v>
      </c>
      <c r="AJ34" s="103"/>
      <c r="AK34" s="49" t="s">
        <v>59</v>
      </c>
      <c r="AL34" s="93"/>
      <c r="AM34" s="77"/>
      <c r="AN34" s="106"/>
      <c r="AO34" s="77"/>
      <c r="AP34" s="77"/>
      <c r="AQ34" s="65">
        <f t="shared" si="0"/>
        <v>6</v>
      </c>
      <c r="AR34" s="83">
        <v>102</v>
      </c>
      <c r="AS34" s="134">
        <f t="shared" si="2"/>
        <v>5.8823529411764705E-2</v>
      </c>
      <c r="AT34" s="16"/>
      <c r="AU34" s="16"/>
    </row>
    <row r="35" spans="1:47" ht="12.75" customHeight="1">
      <c r="A35" s="158"/>
      <c r="B35" s="158"/>
      <c r="C35" s="84" t="s">
        <v>152</v>
      </c>
      <c r="D35" s="88"/>
      <c r="E35" s="75"/>
      <c r="F35" s="75"/>
      <c r="G35" s="75"/>
      <c r="H35" s="75"/>
      <c r="I35" s="96" t="s">
        <v>51</v>
      </c>
      <c r="J35" s="75"/>
      <c r="K35" s="75"/>
      <c r="L35" s="75"/>
      <c r="M35" s="75"/>
      <c r="N35" s="75"/>
      <c r="O35" s="75"/>
      <c r="P35" s="75"/>
      <c r="Q35" s="127" t="s">
        <v>51</v>
      </c>
      <c r="R35" s="75"/>
      <c r="S35" s="31"/>
      <c r="T35" s="75"/>
      <c r="U35" s="93"/>
      <c r="V35" s="93"/>
      <c r="W35" s="93"/>
      <c r="X35" s="93"/>
      <c r="Y35" s="93"/>
      <c r="Z35" s="93"/>
      <c r="AA35" s="93"/>
      <c r="AB35" s="138" t="s">
        <v>51</v>
      </c>
      <c r="AC35" s="93"/>
      <c r="AD35" s="93"/>
      <c r="AE35" s="127" t="s">
        <v>51</v>
      </c>
      <c r="AF35" s="93"/>
      <c r="AG35" s="93"/>
      <c r="AH35" s="93"/>
      <c r="AI35" s="139" t="s">
        <v>51</v>
      </c>
      <c r="AJ35" s="103"/>
      <c r="AK35" s="49" t="s">
        <v>59</v>
      </c>
      <c r="AL35" s="93"/>
      <c r="AM35" s="77"/>
      <c r="AN35" s="106"/>
      <c r="AO35" s="77"/>
      <c r="AP35" s="77"/>
      <c r="AQ35" s="65">
        <f t="shared" si="0"/>
        <v>6</v>
      </c>
      <c r="AR35" s="83">
        <v>102</v>
      </c>
      <c r="AS35" s="134">
        <f t="shared" si="2"/>
        <v>5.8823529411764705E-2</v>
      </c>
      <c r="AT35" s="16"/>
      <c r="AU35" s="16"/>
    </row>
    <row r="36" spans="1:47" ht="12.75" customHeight="1">
      <c r="A36" s="158"/>
      <c r="B36" s="159"/>
      <c r="C36" s="84" t="s">
        <v>153</v>
      </c>
      <c r="D36" s="88"/>
      <c r="E36" s="75"/>
      <c r="F36" s="75"/>
      <c r="G36" s="75"/>
      <c r="H36" s="75"/>
      <c r="I36" s="96" t="s">
        <v>51</v>
      </c>
      <c r="J36" s="75"/>
      <c r="K36" s="75"/>
      <c r="L36" s="75"/>
      <c r="M36" s="75"/>
      <c r="N36" s="75"/>
      <c r="O36" s="75"/>
      <c r="P36" s="75"/>
      <c r="Q36" s="127" t="s">
        <v>51</v>
      </c>
      <c r="R36" s="75"/>
      <c r="S36" s="31"/>
      <c r="T36" s="75"/>
      <c r="U36" s="93"/>
      <c r="V36" s="93"/>
      <c r="W36" s="93"/>
      <c r="X36" s="93"/>
      <c r="Y36" s="93"/>
      <c r="Z36" s="93"/>
      <c r="AA36" s="93"/>
      <c r="AB36" s="138" t="s">
        <v>51</v>
      </c>
      <c r="AC36" s="93"/>
      <c r="AD36" s="93"/>
      <c r="AE36" s="127" t="s">
        <v>51</v>
      </c>
      <c r="AF36" s="93"/>
      <c r="AG36" s="93"/>
      <c r="AH36" s="93"/>
      <c r="AI36" s="139" t="s">
        <v>51</v>
      </c>
      <c r="AJ36" s="103"/>
      <c r="AK36" s="49" t="s">
        <v>59</v>
      </c>
      <c r="AL36" s="93"/>
      <c r="AM36" s="77"/>
      <c r="AN36" s="106"/>
      <c r="AO36" s="77"/>
      <c r="AP36" s="77"/>
      <c r="AQ36" s="65">
        <f t="shared" si="0"/>
        <v>6</v>
      </c>
      <c r="AR36" s="83">
        <v>102</v>
      </c>
      <c r="AS36" s="134">
        <f t="shared" si="2"/>
        <v>5.8823529411764705E-2</v>
      </c>
      <c r="AT36" s="16"/>
      <c r="AU36" s="16"/>
    </row>
    <row r="37" spans="1:47" ht="12.75" customHeight="1">
      <c r="A37" s="158"/>
      <c r="B37" s="157" t="s">
        <v>140</v>
      </c>
      <c r="C37" s="84" t="s">
        <v>151</v>
      </c>
      <c r="D37" s="88"/>
      <c r="E37" s="75"/>
      <c r="F37" s="75"/>
      <c r="G37" s="75"/>
      <c r="H37" s="75"/>
      <c r="I37" s="75"/>
      <c r="J37" s="75"/>
      <c r="K37" s="75"/>
      <c r="L37" s="75"/>
      <c r="M37" s="75"/>
      <c r="N37" s="75"/>
      <c r="O37" s="75"/>
      <c r="P37" s="75"/>
      <c r="Q37" s="116" t="s">
        <v>51</v>
      </c>
      <c r="R37" s="75"/>
      <c r="S37" s="31"/>
      <c r="T37" s="75"/>
      <c r="U37" s="93"/>
      <c r="V37" s="93"/>
      <c r="W37" s="93"/>
      <c r="X37" s="93"/>
      <c r="Y37" s="93"/>
      <c r="Z37" s="93"/>
      <c r="AA37" s="93"/>
      <c r="AB37" s="96" t="s">
        <v>51</v>
      </c>
      <c r="AC37" s="93"/>
      <c r="AD37" s="93"/>
      <c r="AE37" s="93"/>
      <c r="AF37" s="93"/>
      <c r="AG37" s="93"/>
      <c r="AH37" s="93"/>
      <c r="AI37" s="96" t="s">
        <v>51</v>
      </c>
      <c r="AJ37" s="103"/>
      <c r="AK37" s="49" t="s">
        <v>59</v>
      </c>
      <c r="AL37" s="93"/>
      <c r="AM37" s="77"/>
      <c r="AN37" s="77"/>
      <c r="AO37" s="77"/>
      <c r="AP37" s="77"/>
      <c r="AQ37" s="65">
        <f t="shared" si="0"/>
        <v>4</v>
      </c>
      <c r="AR37" s="31">
        <f t="shared" ref="AR37:AR48" si="7">34*2</f>
        <v>68</v>
      </c>
      <c r="AS37" s="134">
        <f t="shared" si="2"/>
        <v>5.8823529411764705E-2</v>
      </c>
      <c r="AT37" s="16"/>
      <c r="AU37" s="16"/>
    </row>
    <row r="38" spans="1:47" ht="12.75" customHeight="1">
      <c r="A38" s="158"/>
      <c r="B38" s="158"/>
      <c r="C38" s="84" t="s">
        <v>152</v>
      </c>
      <c r="D38" s="88"/>
      <c r="E38" s="75"/>
      <c r="F38" s="75"/>
      <c r="G38" s="75"/>
      <c r="H38" s="75"/>
      <c r="I38" s="75"/>
      <c r="J38" s="75"/>
      <c r="K38" s="75"/>
      <c r="L38" s="75"/>
      <c r="M38" s="75"/>
      <c r="N38" s="75"/>
      <c r="O38" s="75"/>
      <c r="P38" s="75"/>
      <c r="Q38" s="116" t="s">
        <v>51</v>
      </c>
      <c r="R38" s="75"/>
      <c r="S38" s="31"/>
      <c r="T38" s="75"/>
      <c r="U38" s="93"/>
      <c r="V38" s="93"/>
      <c r="W38" s="93"/>
      <c r="X38" s="93"/>
      <c r="Y38" s="93"/>
      <c r="Z38" s="93"/>
      <c r="AA38" s="93"/>
      <c r="AB38" s="96" t="s">
        <v>51</v>
      </c>
      <c r="AC38" s="93"/>
      <c r="AD38" s="93"/>
      <c r="AE38" s="93"/>
      <c r="AF38" s="93"/>
      <c r="AG38" s="93"/>
      <c r="AH38" s="93"/>
      <c r="AI38" s="96" t="s">
        <v>51</v>
      </c>
      <c r="AJ38" s="103"/>
      <c r="AK38" s="49" t="s">
        <v>59</v>
      </c>
      <c r="AL38" s="93"/>
      <c r="AM38" s="77"/>
      <c r="AN38" s="77"/>
      <c r="AO38" s="77"/>
      <c r="AP38" s="77"/>
      <c r="AQ38" s="65">
        <f t="shared" si="0"/>
        <v>4</v>
      </c>
      <c r="AR38" s="31">
        <f t="shared" si="7"/>
        <v>68</v>
      </c>
      <c r="AS38" s="134">
        <f t="shared" si="2"/>
        <v>5.8823529411764705E-2</v>
      </c>
      <c r="AT38" s="16"/>
      <c r="AU38" s="16"/>
    </row>
    <row r="39" spans="1:47" ht="12.75" customHeight="1">
      <c r="A39" s="158"/>
      <c r="B39" s="159"/>
      <c r="C39" s="84" t="s">
        <v>153</v>
      </c>
      <c r="D39" s="88"/>
      <c r="E39" s="75"/>
      <c r="F39" s="75"/>
      <c r="G39" s="75"/>
      <c r="H39" s="75"/>
      <c r="I39" s="75"/>
      <c r="J39" s="75"/>
      <c r="K39" s="75"/>
      <c r="L39" s="75"/>
      <c r="M39" s="75"/>
      <c r="N39" s="75"/>
      <c r="O39" s="75"/>
      <c r="P39" s="75"/>
      <c r="Q39" s="116" t="s">
        <v>51</v>
      </c>
      <c r="R39" s="75"/>
      <c r="S39" s="31"/>
      <c r="T39" s="75"/>
      <c r="U39" s="93"/>
      <c r="V39" s="93"/>
      <c r="W39" s="93"/>
      <c r="X39" s="93"/>
      <c r="Y39" s="93"/>
      <c r="Z39" s="93"/>
      <c r="AA39" s="93"/>
      <c r="AB39" s="96" t="s">
        <v>51</v>
      </c>
      <c r="AC39" s="93"/>
      <c r="AD39" s="93"/>
      <c r="AE39" s="93"/>
      <c r="AF39" s="93"/>
      <c r="AG39" s="93"/>
      <c r="AH39" s="93"/>
      <c r="AI39" s="96" t="s">
        <v>51</v>
      </c>
      <c r="AJ39" s="103"/>
      <c r="AK39" s="49" t="s">
        <v>59</v>
      </c>
      <c r="AL39" s="93"/>
      <c r="AM39" s="77"/>
      <c r="AN39" s="77"/>
      <c r="AO39" s="77"/>
      <c r="AP39" s="77"/>
      <c r="AQ39" s="65">
        <f t="shared" si="0"/>
        <v>4</v>
      </c>
      <c r="AR39" s="31">
        <f t="shared" si="7"/>
        <v>68</v>
      </c>
      <c r="AS39" s="134">
        <f t="shared" si="2"/>
        <v>5.8823529411764705E-2</v>
      </c>
      <c r="AT39" s="16"/>
      <c r="AU39" s="16"/>
    </row>
    <row r="40" spans="1:47" ht="12.75" customHeight="1">
      <c r="A40" s="158"/>
      <c r="B40" s="157" t="s">
        <v>158</v>
      </c>
      <c r="C40" s="84" t="s">
        <v>151</v>
      </c>
      <c r="D40" s="88"/>
      <c r="E40" s="75"/>
      <c r="F40" s="75"/>
      <c r="G40" s="75"/>
      <c r="H40" s="75"/>
      <c r="I40" s="75"/>
      <c r="J40" s="96" t="s">
        <v>51</v>
      </c>
      <c r="K40" s="75"/>
      <c r="L40" s="75"/>
      <c r="M40" s="75"/>
      <c r="N40" s="96" t="s">
        <v>51</v>
      </c>
      <c r="O40" s="75"/>
      <c r="P40" s="75"/>
      <c r="Q40" s="75"/>
      <c r="R40" s="75"/>
      <c r="S40" s="116" t="s">
        <v>51</v>
      </c>
      <c r="T40" s="75"/>
      <c r="U40" s="93"/>
      <c r="V40" s="105"/>
      <c r="W40" s="93"/>
      <c r="X40" s="93"/>
      <c r="Y40" s="93"/>
      <c r="Z40" s="93"/>
      <c r="AA40" s="106"/>
      <c r="AB40" s="93"/>
      <c r="AC40" s="93"/>
      <c r="AD40" s="93"/>
      <c r="AE40" s="93"/>
      <c r="AF40" s="93"/>
      <c r="AG40" s="96" t="s">
        <v>51</v>
      </c>
      <c r="AH40" s="93"/>
      <c r="AI40" s="103"/>
      <c r="AJ40" s="103"/>
      <c r="AK40" s="49" t="s">
        <v>59</v>
      </c>
      <c r="AL40" s="116" t="s">
        <v>51</v>
      </c>
      <c r="AM40" s="77"/>
      <c r="AN40" s="77"/>
      <c r="AO40" s="77"/>
      <c r="AP40" s="77"/>
      <c r="AQ40" s="65">
        <f t="shared" si="0"/>
        <v>6</v>
      </c>
      <c r="AR40" s="31">
        <f t="shared" si="7"/>
        <v>68</v>
      </c>
      <c r="AS40" s="134">
        <f t="shared" si="2"/>
        <v>8.8235294117647065E-2</v>
      </c>
      <c r="AT40" s="16"/>
      <c r="AU40" s="16"/>
    </row>
    <row r="41" spans="1:47" ht="12.75" customHeight="1">
      <c r="A41" s="158"/>
      <c r="B41" s="158"/>
      <c r="C41" s="84" t="s">
        <v>152</v>
      </c>
      <c r="D41" s="88"/>
      <c r="E41" s="75"/>
      <c r="F41" s="75"/>
      <c r="G41" s="75"/>
      <c r="H41" s="75"/>
      <c r="I41" s="75"/>
      <c r="J41" s="96" t="s">
        <v>51</v>
      </c>
      <c r="K41" s="75"/>
      <c r="L41" s="75"/>
      <c r="M41" s="75"/>
      <c r="N41" s="96" t="s">
        <v>51</v>
      </c>
      <c r="O41" s="75"/>
      <c r="P41" s="75"/>
      <c r="Q41" s="75"/>
      <c r="R41" s="75"/>
      <c r="S41" s="116" t="s">
        <v>51</v>
      </c>
      <c r="T41" s="75"/>
      <c r="U41" s="93"/>
      <c r="V41" s="105"/>
      <c r="W41" s="93"/>
      <c r="X41" s="93"/>
      <c r="Y41" s="93"/>
      <c r="Z41" s="93"/>
      <c r="AA41" s="106"/>
      <c r="AB41" s="93"/>
      <c r="AC41" s="93"/>
      <c r="AD41" s="93"/>
      <c r="AE41" s="93"/>
      <c r="AF41" s="93"/>
      <c r="AG41" s="96" t="s">
        <v>51</v>
      </c>
      <c r="AH41" s="93"/>
      <c r="AI41" s="103"/>
      <c r="AJ41" s="103"/>
      <c r="AK41" s="49" t="s">
        <v>59</v>
      </c>
      <c r="AL41" s="116" t="s">
        <v>51</v>
      </c>
      <c r="AM41" s="77"/>
      <c r="AN41" s="77"/>
      <c r="AO41" s="77"/>
      <c r="AP41" s="77"/>
      <c r="AQ41" s="65">
        <f t="shared" si="0"/>
        <v>6</v>
      </c>
      <c r="AR41" s="31">
        <f t="shared" si="7"/>
        <v>68</v>
      </c>
      <c r="AS41" s="134">
        <f t="shared" si="2"/>
        <v>8.8235294117647065E-2</v>
      </c>
      <c r="AT41" s="16"/>
      <c r="AU41" s="16"/>
    </row>
    <row r="42" spans="1:47" ht="12.75" customHeight="1">
      <c r="A42" s="158"/>
      <c r="B42" s="159"/>
      <c r="C42" s="84" t="s">
        <v>153</v>
      </c>
      <c r="D42" s="88"/>
      <c r="E42" s="75"/>
      <c r="F42" s="75"/>
      <c r="G42" s="75"/>
      <c r="H42" s="75"/>
      <c r="I42" s="75"/>
      <c r="J42" s="96" t="s">
        <v>51</v>
      </c>
      <c r="K42" s="75"/>
      <c r="L42" s="75"/>
      <c r="M42" s="75"/>
      <c r="N42" s="96" t="s">
        <v>51</v>
      </c>
      <c r="O42" s="75"/>
      <c r="P42" s="75"/>
      <c r="Q42" s="75"/>
      <c r="R42" s="75"/>
      <c r="S42" s="116" t="s">
        <v>51</v>
      </c>
      <c r="T42" s="75"/>
      <c r="U42" s="93"/>
      <c r="V42" s="105"/>
      <c r="W42" s="93"/>
      <c r="X42" s="93"/>
      <c r="Y42" s="93"/>
      <c r="Z42" s="93"/>
      <c r="AA42" s="106"/>
      <c r="AB42" s="93"/>
      <c r="AC42" s="93"/>
      <c r="AD42" s="93"/>
      <c r="AE42" s="93"/>
      <c r="AF42" s="93"/>
      <c r="AG42" s="96" t="s">
        <v>51</v>
      </c>
      <c r="AH42" s="93"/>
      <c r="AI42" s="103"/>
      <c r="AJ42" s="103"/>
      <c r="AK42" s="49" t="s">
        <v>59</v>
      </c>
      <c r="AL42" s="116" t="s">
        <v>51</v>
      </c>
      <c r="AM42" s="77"/>
      <c r="AN42" s="77"/>
      <c r="AO42" s="77"/>
      <c r="AP42" s="77"/>
      <c r="AQ42" s="65">
        <f t="shared" si="0"/>
        <v>6</v>
      </c>
      <c r="AR42" s="31">
        <f t="shared" si="7"/>
        <v>68</v>
      </c>
      <c r="AS42" s="134">
        <f t="shared" si="2"/>
        <v>8.8235294117647065E-2</v>
      </c>
      <c r="AT42" s="16"/>
      <c r="AU42" s="16"/>
    </row>
    <row r="43" spans="1:47" ht="12.75" customHeight="1">
      <c r="A43" s="158"/>
      <c r="B43" s="157" t="s">
        <v>159</v>
      </c>
      <c r="C43" s="84" t="s">
        <v>151</v>
      </c>
      <c r="D43" s="88"/>
      <c r="E43" s="75"/>
      <c r="F43" s="75"/>
      <c r="G43" s="75"/>
      <c r="H43" s="75"/>
      <c r="I43" s="75"/>
      <c r="J43" s="75"/>
      <c r="K43" s="75"/>
      <c r="L43" s="75"/>
      <c r="M43" s="75"/>
      <c r="N43" s="75"/>
      <c r="O43" s="116" t="s">
        <v>51</v>
      </c>
      <c r="P43" s="75"/>
      <c r="Q43" s="75"/>
      <c r="R43" s="75"/>
      <c r="S43" s="31"/>
      <c r="T43" s="75"/>
      <c r="U43" s="93"/>
      <c r="V43" s="93"/>
      <c r="W43" s="93"/>
      <c r="X43" s="93"/>
      <c r="Y43" s="116" t="s">
        <v>51</v>
      </c>
      <c r="Z43" s="93"/>
      <c r="AA43" s="93"/>
      <c r="AB43" s="93"/>
      <c r="AC43" s="93"/>
      <c r="AD43" s="105"/>
      <c r="AE43" s="93"/>
      <c r="AF43" s="116" t="s">
        <v>51</v>
      </c>
      <c r="AG43" s="93"/>
      <c r="AH43" s="105"/>
      <c r="AI43" s="103"/>
      <c r="AJ43" s="106"/>
      <c r="AK43" s="49" t="s">
        <v>59</v>
      </c>
      <c r="AL43" s="93"/>
      <c r="AM43" s="77"/>
      <c r="AN43" s="77"/>
      <c r="AO43" s="77"/>
      <c r="AP43" s="77"/>
      <c r="AQ43" s="65">
        <f t="shared" si="0"/>
        <v>4</v>
      </c>
      <c r="AR43" s="31">
        <f t="shared" si="7"/>
        <v>68</v>
      </c>
      <c r="AS43" s="134">
        <f t="shared" si="2"/>
        <v>5.8823529411764705E-2</v>
      </c>
      <c r="AT43" s="16"/>
      <c r="AU43" s="16"/>
    </row>
    <row r="44" spans="1:47" ht="12.75" customHeight="1">
      <c r="A44" s="158"/>
      <c r="B44" s="158"/>
      <c r="C44" s="84" t="s">
        <v>152</v>
      </c>
      <c r="D44" s="88"/>
      <c r="E44" s="75"/>
      <c r="F44" s="75"/>
      <c r="G44" s="75"/>
      <c r="H44" s="75"/>
      <c r="I44" s="75"/>
      <c r="J44" s="75"/>
      <c r="K44" s="75"/>
      <c r="L44" s="75"/>
      <c r="M44" s="75"/>
      <c r="N44" s="75"/>
      <c r="O44" s="116" t="s">
        <v>51</v>
      </c>
      <c r="P44" s="75"/>
      <c r="Q44" s="75"/>
      <c r="R44" s="75"/>
      <c r="S44" s="31"/>
      <c r="T44" s="75"/>
      <c r="U44" s="93"/>
      <c r="V44" s="93"/>
      <c r="W44" s="93"/>
      <c r="X44" s="93"/>
      <c r="Y44" s="116" t="s">
        <v>51</v>
      </c>
      <c r="Z44" s="93"/>
      <c r="AA44" s="93"/>
      <c r="AB44" s="93"/>
      <c r="AC44" s="93"/>
      <c r="AD44" s="105"/>
      <c r="AE44" s="93"/>
      <c r="AF44" s="116" t="s">
        <v>51</v>
      </c>
      <c r="AG44" s="93"/>
      <c r="AH44" s="105"/>
      <c r="AI44" s="103"/>
      <c r="AJ44" s="106"/>
      <c r="AK44" s="49" t="s">
        <v>59</v>
      </c>
      <c r="AL44" s="93"/>
      <c r="AM44" s="77"/>
      <c r="AN44" s="77"/>
      <c r="AO44" s="77"/>
      <c r="AP44" s="77"/>
      <c r="AQ44" s="65">
        <f t="shared" si="0"/>
        <v>4</v>
      </c>
      <c r="AR44" s="31">
        <f t="shared" si="7"/>
        <v>68</v>
      </c>
      <c r="AS44" s="134">
        <f t="shared" si="2"/>
        <v>5.8823529411764705E-2</v>
      </c>
      <c r="AT44" s="16"/>
      <c r="AU44" s="16"/>
    </row>
    <row r="45" spans="1:47" ht="12.75" customHeight="1">
      <c r="A45" s="158"/>
      <c r="B45" s="159"/>
      <c r="C45" s="84" t="s">
        <v>153</v>
      </c>
      <c r="D45" s="88"/>
      <c r="E45" s="75"/>
      <c r="F45" s="75"/>
      <c r="G45" s="75"/>
      <c r="H45" s="75"/>
      <c r="I45" s="75"/>
      <c r="J45" s="75"/>
      <c r="K45" s="75"/>
      <c r="L45" s="75"/>
      <c r="M45" s="75"/>
      <c r="N45" s="75"/>
      <c r="O45" s="116" t="s">
        <v>51</v>
      </c>
      <c r="P45" s="75"/>
      <c r="Q45" s="75"/>
      <c r="R45" s="75"/>
      <c r="S45" s="31"/>
      <c r="T45" s="75"/>
      <c r="U45" s="93"/>
      <c r="V45" s="93"/>
      <c r="W45" s="93"/>
      <c r="X45" s="93"/>
      <c r="Y45" s="116" t="s">
        <v>51</v>
      </c>
      <c r="Z45" s="93"/>
      <c r="AA45" s="93"/>
      <c r="AB45" s="93"/>
      <c r="AC45" s="93"/>
      <c r="AD45" s="105"/>
      <c r="AE45" s="93"/>
      <c r="AF45" s="116" t="s">
        <v>51</v>
      </c>
      <c r="AG45" s="93"/>
      <c r="AH45" s="105"/>
      <c r="AI45" s="103"/>
      <c r="AJ45" s="106"/>
      <c r="AK45" s="49" t="s">
        <v>59</v>
      </c>
      <c r="AL45" s="93"/>
      <c r="AM45" s="77"/>
      <c r="AN45" s="77"/>
      <c r="AO45" s="77"/>
      <c r="AP45" s="77"/>
      <c r="AQ45" s="65">
        <f t="shared" si="0"/>
        <v>4</v>
      </c>
      <c r="AR45" s="31">
        <f t="shared" si="7"/>
        <v>68</v>
      </c>
      <c r="AS45" s="134">
        <f t="shared" si="2"/>
        <v>5.8823529411764705E-2</v>
      </c>
      <c r="AT45" s="16"/>
      <c r="AU45" s="16"/>
    </row>
    <row r="46" spans="1:47" ht="12.75" customHeight="1">
      <c r="A46" s="158"/>
      <c r="B46" s="157" t="s">
        <v>142</v>
      </c>
      <c r="C46" s="84" t="s">
        <v>151</v>
      </c>
      <c r="D46" s="88"/>
      <c r="E46" s="75"/>
      <c r="F46" s="96" t="s">
        <v>51</v>
      </c>
      <c r="G46" s="105"/>
      <c r="H46" s="75"/>
      <c r="I46" s="75"/>
      <c r="J46" s="75"/>
      <c r="K46" s="75"/>
      <c r="L46" s="75"/>
      <c r="M46" s="75"/>
      <c r="N46" s="75"/>
      <c r="O46" s="75"/>
      <c r="P46" s="75"/>
      <c r="Q46" s="75"/>
      <c r="R46" s="116" t="s">
        <v>51</v>
      </c>
      <c r="S46" s="31"/>
      <c r="T46" s="75"/>
      <c r="U46" s="93"/>
      <c r="V46" s="93"/>
      <c r="W46" s="93"/>
      <c r="X46" s="116" t="s">
        <v>51</v>
      </c>
      <c r="Y46" s="93"/>
      <c r="Z46" s="93"/>
      <c r="AA46" s="93"/>
      <c r="AB46" s="93"/>
      <c r="AC46" s="93"/>
      <c r="AD46" s="93"/>
      <c r="AE46" s="116" t="s">
        <v>51</v>
      </c>
      <c r="AF46" s="93"/>
      <c r="AG46" s="93"/>
      <c r="AH46" s="93"/>
      <c r="AI46" s="103"/>
      <c r="AJ46" s="103"/>
      <c r="AK46" s="49" t="s">
        <v>59</v>
      </c>
      <c r="AL46" s="93"/>
      <c r="AM46" s="77"/>
      <c r="AN46" s="77"/>
      <c r="AO46" s="77"/>
      <c r="AP46" s="77"/>
      <c r="AQ46" s="65">
        <f t="shared" si="0"/>
        <v>5</v>
      </c>
      <c r="AR46" s="31">
        <f t="shared" si="7"/>
        <v>68</v>
      </c>
      <c r="AS46" s="134">
        <f t="shared" si="2"/>
        <v>7.3529411764705885E-2</v>
      </c>
      <c r="AT46" s="16"/>
      <c r="AU46" s="16"/>
    </row>
    <row r="47" spans="1:47" ht="12.75" customHeight="1">
      <c r="A47" s="158"/>
      <c r="B47" s="158"/>
      <c r="C47" s="84" t="s">
        <v>152</v>
      </c>
      <c r="D47" s="88"/>
      <c r="E47" s="75"/>
      <c r="F47" s="116" t="s">
        <v>51</v>
      </c>
      <c r="G47" s="75"/>
      <c r="H47" s="75"/>
      <c r="I47" s="75"/>
      <c r="J47" s="75"/>
      <c r="K47" s="75"/>
      <c r="L47" s="75"/>
      <c r="M47" s="75"/>
      <c r="N47" s="75"/>
      <c r="O47" s="75"/>
      <c r="P47" s="75"/>
      <c r="Q47" s="75"/>
      <c r="R47" s="116" t="s">
        <v>51</v>
      </c>
      <c r="S47" s="31"/>
      <c r="T47" s="75"/>
      <c r="U47" s="75"/>
      <c r="V47" s="75"/>
      <c r="W47" s="75"/>
      <c r="X47" s="116" t="s">
        <v>51</v>
      </c>
      <c r="Y47" s="75"/>
      <c r="Z47" s="75"/>
      <c r="AA47" s="75"/>
      <c r="AB47" s="75"/>
      <c r="AC47" s="75"/>
      <c r="AD47" s="75"/>
      <c r="AE47" s="116" t="s">
        <v>51</v>
      </c>
      <c r="AF47" s="75"/>
      <c r="AG47" s="75"/>
      <c r="AH47" s="75"/>
      <c r="AI47" s="77"/>
      <c r="AJ47" s="77"/>
      <c r="AK47" s="49" t="s">
        <v>59</v>
      </c>
      <c r="AL47" s="75"/>
      <c r="AM47" s="77"/>
      <c r="AN47" s="77"/>
      <c r="AO47" s="77"/>
      <c r="AP47" s="77"/>
      <c r="AQ47" s="65">
        <f t="shared" si="0"/>
        <v>5</v>
      </c>
      <c r="AR47" s="31">
        <f t="shared" si="7"/>
        <v>68</v>
      </c>
      <c r="AS47" s="134">
        <f t="shared" si="2"/>
        <v>7.3529411764705885E-2</v>
      </c>
      <c r="AT47" s="16"/>
      <c r="AU47" s="16"/>
    </row>
    <row r="48" spans="1:47" ht="12.75" customHeight="1">
      <c r="A48" s="158"/>
      <c r="B48" s="159"/>
      <c r="C48" s="84" t="s">
        <v>153</v>
      </c>
      <c r="D48" s="88"/>
      <c r="E48" s="75"/>
      <c r="F48" s="116" t="s">
        <v>51</v>
      </c>
      <c r="G48" s="75"/>
      <c r="H48" s="75"/>
      <c r="I48" s="75"/>
      <c r="J48" s="75"/>
      <c r="K48" s="75"/>
      <c r="L48" s="75"/>
      <c r="M48" s="75"/>
      <c r="N48" s="75"/>
      <c r="O48" s="75"/>
      <c r="P48" s="75"/>
      <c r="Q48" s="75"/>
      <c r="R48" s="116" t="s">
        <v>51</v>
      </c>
      <c r="S48" s="31"/>
      <c r="T48" s="75"/>
      <c r="U48" s="75"/>
      <c r="V48" s="75"/>
      <c r="W48" s="75"/>
      <c r="X48" s="116" t="s">
        <v>51</v>
      </c>
      <c r="Y48" s="75"/>
      <c r="Z48" s="75"/>
      <c r="AA48" s="75"/>
      <c r="AB48" s="75"/>
      <c r="AC48" s="75"/>
      <c r="AD48" s="75"/>
      <c r="AE48" s="116" t="s">
        <v>51</v>
      </c>
      <c r="AF48" s="75"/>
      <c r="AG48" s="75"/>
      <c r="AH48" s="75"/>
      <c r="AI48" s="77"/>
      <c r="AJ48" s="77"/>
      <c r="AK48" s="49" t="s">
        <v>59</v>
      </c>
      <c r="AL48" s="75"/>
      <c r="AM48" s="77"/>
      <c r="AN48" s="77"/>
      <c r="AO48" s="77"/>
      <c r="AP48" s="77"/>
      <c r="AQ48" s="65">
        <f t="shared" si="0"/>
        <v>5</v>
      </c>
      <c r="AR48" s="31">
        <f t="shared" si="7"/>
        <v>68</v>
      </c>
      <c r="AS48" s="134">
        <f t="shared" si="2"/>
        <v>7.3529411764705885E-2</v>
      </c>
      <c r="AT48" s="16"/>
      <c r="AU48" s="16"/>
    </row>
    <row r="49" spans="1:47" ht="12.75" customHeight="1">
      <c r="A49" s="158"/>
      <c r="B49" s="157" t="s">
        <v>113</v>
      </c>
      <c r="C49" s="84" t="s">
        <v>151</v>
      </c>
      <c r="D49" s="88"/>
      <c r="E49" s="75"/>
      <c r="F49" s="75"/>
      <c r="G49" s="75"/>
      <c r="H49" s="75"/>
      <c r="I49" s="75"/>
      <c r="J49" s="75"/>
      <c r="K49" s="75"/>
      <c r="L49" s="75"/>
      <c r="M49" s="75"/>
      <c r="N49" s="75"/>
      <c r="O49" s="75"/>
      <c r="P49" s="75"/>
      <c r="Q49" s="75"/>
      <c r="R49" s="116" t="s">
        <v>51</v>
      </c>
      <c r="S49" s="31"/>
      <c r="T49" s="75"/>
      <c r="U49" s="75"/>
      <c r="V49" s="75"/>
      <c r="W49" s="75"/>
      <c r="X49" s="75"/>
      <c r="Y49" s="75"/>
      <c r="Z49" s="75"/>
      <c r="AA49" s="75"/>
      <c r="AB49" s="116" t="s">
        <v>51</v>
      </c>
      <c r="AC49" s="75"/>
      <c r="AD49" s="75"/>
      <c r="AE49" s="75"/>
      <c r="AF49" s="75"/>
      <c r="AG49" s="75"/>
      <c r="AH49" s="75"/>
      <c r="AI49" s="116" t="s">
        <v>51</v>
      </c>
      <c r="AJ49" s="77"/>
      <c r="AK49" s="75"/>
      <c r="AL49" s="75"/>
      <c r="AM49" s="77"/>
      <c r="AN49" s="77"/>
      <c r="AO49" s="77"/>
      <c r="AP49" s="77"/>
      <c r="AQ49" s="65">
        <f t="shared" si="0"/>
        <v>3</v>
      </c>
      <c r="AR49" s="31">
        <f t="shared" ref="AR49:AR57" si="8">34*1</f>
        <v>34</v>
      </c>
      <c r="AS49" s="134">
        <f t="shared" si="2"/>
        <v>8.8235294117647065E-2</v>
      </c>
      <c r="AT49" s="16"/>
      <c r="AU49" s="16"/>
    </row>
    <row r="50" spans="1:47" ht="12.75" customHeight="1">
      <c r="A50" s="158"/>
      <c r="B50" s="158"/>
      <c r="C50" s="84" t="s">
        <v>152</v>
      </c>
      <c r="D50" s="88"/>
      <c r="E50" s="75"/>
      <c r="F50" s="75"/>
      <c r="G50" s="75"/>
      <c r="H50" s="75"/>
      <c r="I50" s="75"/>
      <c r="J50" s="75"/>
      <c r="K50" s="75"/>
      <c r="L50" s="75"/>
      <c r="M50" s="75"/>
      <c r="N50" s="75"/>
      <c r="O50" s="75"/>
      <c r="P50" s="75"/>
      <c r="Q50" s="75"/>
      <c r="R50" s="116" t="s">
        <v>51</v>
      </c>
      <c r="S50" s="31"/>
      <c r="T50" s="75"/>
      <c r="U50" s="75"/>
      <c r="V50" s="75"/>
      <c r="W50" s="75"/>
      <c r="X50" s="75"/>
      <c r="Y50" s="75"/>
      <c r="Z50" s="75"/>
      <c r="AA50" s="75"/>
      <c r="AB50" s="116" t="s">
        <v>51</v>
      </c>
      <c r="AC50" s="75"/>
      <c r="AD50" s="75"/>
      <c r="AE50" s="75"/>
      <c r="AF50" s="75"/>
      <c r="AG50" s="75"/>
      <c r="AH50" s="75"/>
      <c r="AI50" s="116" t="s">
        <v>51</v>
      </c>
      <c r="AJ50" s="77"/>
      <c r="AK50" s="75"/>
      <c r="AL50" s="75"/>
      <c r="AM50" s="77"/>
      <c r="AN50" s="77"/>
      <c r="AO50" s="77"/>
      <c r="AP50" s="77"/>
      <c r="AQ50" s="65">
        <f t="shared" si="0"/>
        <v>3</v>
      </c>
      <c r="AR50" s="31">
        <f t="shared" si="8"/>
        <v>34</v>
      </c>
      <c r="AS50" s="134">
        <f t="shared" si="2"/>
        <v>8.8235294117647065E-2</v>
      </c>
      <c r="AT50" s="16"/>
      <c r="AU50" s="16"/>
    </row>
    <row r="51" spans="1:47" ht="12.75" customHeight="1">
      <c r="A51" s="158"/>
      <c r="B51" s="159"/>
      <c r="C51" s="84" t="s">
        <v>153</v>
      </c>
      <c r="D51" s="88"/>
      <c r="E51" s="75"/>
      <c r="F51" s="75"/>
      <c r="G51" s="75"/>
      <c r="H51" s="75"/>
      <c r="I51" s="75"/>
      <c r="J51" s="75"/>
      <c r="K51" s="75"/>
      <c r="L51" s="75"/>
      <c r="M51" s="75"/>
      <c r="N51" s="75"/>
      <c r="O51" s="75"/>
      <c r="P51" s="75"/>
      <c r="Q51" s="75"/>
      <c r="R51" s="116" t="s">
        <v>51</v>
      </c>
      <c r="S51" s="31"/>
      <c r="T51" s="75"/>
      <c r="U51" s="75"/>
      <c r="V51" s="75"/>
      <c r="W51" s="75"/>
      <c r="X51" s="75"/>
      <c r="Y51" s="75"/>
      <c r="Z51" s="75"/>
      <c r="AA51" s="75"/>
      <c r="AB51" s="116" t="s">
        <v>51</v>
      </c>
      <c r="AC51" s="75"/>
      <c r="AD51" s="75"/>
      <c r="AE51" s="75"/>
      <c r="AF51" s="75"/>
      <c r="AG51" s="75"/>
      <c r="AH51" s="75"/>
      <c r="AI51" s="116" t="s">
        <v>51</v>
      </c>
      <c r="AJ51" s="77"/>
      <c r="AK51" s="75"/>
      <c r="AL51" s="75"/>
      <c r="AM51" s="77"/>
      <c r="AN51" s="77"/>
      <c r="AO51" s="77"/>
      <c r="AP51" s="77"/>
      <c r="AQ51" s="65">
        <f t="shared" si="0"/>
        <v>3</v>
      </c>
      <c r="AR51" s="31">
        <f t="shared" si="8"/>
        <v>34</v>
      </c>
      <c r="AS51" s="134">
        <f t="shared" si="2"/>
        <v>8.8235294117647065E-2</v>
      </c>
      <c r="AT51" s="16"/>
      <c r="AU51" s="16"/>
    </row>
    <row r="52" spans="1:47" ht="12.75" customHeight="1">
      <c r="A52" s="158"/>
      <c r="B52" s="157" t="s">
        <v>114</v>
      </c>
      <c r="C52" s="84" t="s">
        <v>151</v>
      </c>
      <c r="D52" s="88"/>
      <c r="E52" s="75"/>
      <c r="F52" s="75"/>
      <c r="G52" s="75"/>
      <c r="H52" s="96" t="s">
        <v>51</v>
      </c>
      <c r="I52" s="75"/>
      <c r="J52" s="75"/>
      <c r="K52" s="75"/>
      <c r="L52" s="105"/>
      <c r="M52" s="75"/>
      <c r="N52" s="75"/>
      <c r="O52" s="75"/>
      <c r="P52" s="128"/>
      <c r="Q52" s="75"/>
      <c r="R52" s="75"/>
      <c r="S52" s="31"/>
      <c r="T52" s="116" t="s">
        <v>160</v>
      </c>
      <c r="U52" s="75"/>
      <c r="V52" s="75"/>
      <c r="W52" s="75"/>
      <c r="X52" s="75"/>
      <c r="Y52" s="75"/>
      <c r="Z52" s="75"/>
      <c r="AA52" s="75"/>
      <c r="AB52" s="128"/>
      <c r="AC52" s="75"/>
      <c r="AD52" s="75"/>
      <c r="AE52" s="75"/>
      <c r="AF52" s="75"/>
      <c r="AG52" s="75"/>
      <c r="AH52" s="75"/>
      <c r="AI52" s="116" t="s">
        <v>51</v>
      </c>
      <c r="AJ52" s="77"/>
      <c r="AK52" s="75"/>
      <c r="AL52" s="75"/>
      <c r="AM52" s="77"/>
      <c r="AN52" s="77"/>
      <c r="AO52" s="77"/>
      <c r="AP52" s="77"/>
      <c r="AQ52" s="65">
        <f t="shared" si="0"/>
        <v>3</v>
      </c>
      <c r="AR52" s="31">
        <f t="shared" si="8"/>
        <v>34</v>
      </c>
      <c r="AS52" s="134">
        <f t="shared" si="2"/>
        <v>8.8235294117647065E-2</v>
      </c>
      <c r="AT52" s="16"/>
      <c r="AU52" s="16"/>
    </row>
    <row r="53" spans="1:47" ht="12.75" customHeight="1">
      <c r="A53" s="158"/>
      <c r="B53" s="158"/>
      <c r="C53" s="84" t="s">
        <v>152</v>
      </c>
      <c r="D53" s="88"/>
      <c r="E53" s="75"/>
      <c r="F53" s="75"/>
      <c r="G53" s="75"/>
      <c r="H53" s="96" t="s">
        <v>51</v>
      </c>
      <c r="I53" s="75"/>
      <c r="J53" s="75"/>
      <c r="K53" s="75"/>
      <c r="L53" s="105"/>
      <c r="M53" s="75"/>
      <c r="N53" s="75"/>
      <c r="O53" s="75"/>
      <c r="P53" s="128"/>
      <c r="Q53" s="75"/>
      <c r="R53" s="75"/>
      <c r="S53" s="31"/>
      <c r="T53" s="116" t="s">
        <v>160</v>
      </c>
      <c r="U53" s="75"/>
      <c r="V53" s="75"/>
      <c r="W53" s="75"/>
      <c r="X53" s="75"/>
      <c r="Y53" s="75"/>
      <c r="Z53" s="75"/>
      <c r="AA53" s="75"/>
      <c r="AB53" s="128"/>
      <c r="AC53" s="75"/>
      <c r="AD53" s="75"/>
      <c r="AE53" s="75"/>
      <c r="AF53" s="75"/>
      <c r="AG53" s="75"/>
      <c r="AH53" s="75"/>
      <c r="AI53" s="116" t="s">
        <v>51</v>
      </c>
      <c r="AJ53" s="77"/>
      <c r="AK53" s="75"/>
      <c r="AL53" s="75"/>
      <c r="AM53" s="77"/>
      <c r="AN53" s="77"/>
      <c r="AO53" s="77"/>
      <c r="AP53" s="77"/>
      <c r="AQ53" s="65">
        <f t="shared" si="0"/>
        <v>3</v>
      </c>
      <c r="AR53" s="31">
        <f t="shared" si="8"/>
        <v>34</v>
      </c>
      <c r="AS53" s="134">
        <f t="shared" si="2"/>
        <v>8.8235294117647065E-2</v>
      </c>
      <c r="AT53" s="16"/>
      <c r="AU53" s="16"/>
    </row>
    <row r="54" spans="1:47" ht="12.75" customHeight="1">
      <c r="A54" s="158"/>
      <c r="B54" s="159"/>
      <c r="C54" s="84" t="s">
        <v>153</v>
      </c>
      <c r="D54" s="88"/>
      <c r="E54" s="75"/>
      <c r="F54" s="75"/>
      <c r="G54" s="75"/>
      <c r="H54" s="96" t="s">
        <v>51</v>
      </c>
      <c r="I54" s="75"/>
      <c r="J54" s="75"/>
      <c r="K54" s="75"/>
      <c r="L54" s="105"/>
      <c r="M54" s="75"/>
      <c r="N54" s="75"/>
      <c r="O54" s="75"/>
      <c r="P54" s="128"/>
      <c r="Q54" s="75"/>
      <c r="R54" s="75"/>
      <c r="S54" s="31"/>
      <c r="T54" s="116" t="s">
        <v>160</v>
      </c>
      <c r="U54" s="75"/>
      <c r="V54" s="75"/>
      <c r="W54" s="75"/>
      <c r="X54" s="75"/>
      <c r="Y54" s="75"/>
      <c r="Z54" s="75"/>
      <c r="AA54" s="75"/>
      <c r="AB54" s="128"/>
      <c r="AC54" s="75"/>
      <c r="AD54" s="75"/>
      <c r="AE54" s="75"/>
      <c r="AF54" s="75"/>
      <c r="AG54" s="75"/>
      <c r="AH54" s="75"/>
      <c r="AI54" s="116" t="s">
        <v>51</v>
      </c>
      <c r="AJ54" s="77"/>
      <c r="AK54" s="75"/>
      <c r="AL54" s="75"/>
      <c r="AM54" s="77"/>
      <c r="AN54" s="77"/>
      <c r="AO54" s="77"/>
      <c r="AP54" s="77"/>
      <c r="AQ54" s="65">
        <f t="shared" si="0"/>
        <v>3</v>
      </c>
      <c r="AR54" s="31">
        <f t="shared" si="8"/>
        <v>34</v>
      </c>
      <c r="AS54" s="134">
        <f t="shared" si="2"/>
        <v>8.8235294117647065E-2</v>
      </c>
      <c r="AT54" s="16"/>
      <c r="AU54" s="16"/>
    </row>
    <row r="55" spans="1:47" ht="12.75" customHeight="1">
      <c r="A55" s="158"/>
      <c r="B55" s="157" t="s">
        <v>161</v>
      </c>
      <c r="C55" s="84" t="s">
        <v>151</v>
      </c>
      <c r="D55" s="88"/>
      <c r="E55" s="75"/>
      <c r="F55" s="75"/>
      <c r="G55" s="82"/>
      <c r="H55" s="75"/>
      <c r="I55" s="75"/>
      <c r="J55" s="75"/>
      <c r="K55" s="37" t="s">
        <v>51</v>
      </c>
      <c r="L55" s="75"/>
      <c r="M55" s="75"/>
      <c r="N55" s="75"/>
      <c r="O55" s="82"/>
      <c r="P55" s="75"/>
      <c r="Q55" s="75"/>
      <c r="R55" s="75"/>
      <c r="S55" s="37" t="s">
        <v>51</v>
      </c>
      <c r="T55" s="75"/>
      <c r="U55" s="75"/>
      <c r="V55" s="75"/>
      <c r="W55" s="75"/>
      <c r="X55" s="75"/>
      <c r="Y55" s="75"/>
      <c r="Z55" s="75"/>
      <c r="AA55" s="37" t="s">
        <v>51</v>
      </c>
      <c r="AB55" s="75"/>
      <c r="AC55" s="75"/>
      <c r="AD55" s="75"/>
      <c r="AE55" s="75"/>
      <c r="AF55" s="75"/>
      <c r="AG55" s="75"/>
      <c r="AH55" s="75"/>
      <c r="AI55" s="82"/>
      <c r="AJ55" s="77"/>
      <c r="AK55" s="75"/>
      <c r="AL55" s="75"/>
      <c r="AM55" s="77"/>
      <c r="AN55" s="77"/>
      <c r="AO55" s="77"/>
      <c r="AP55" s="77"/>
      <c r="AQ55" s="65">
        <f t="shared" si="0"/>
        <v>3</v>
      </c>
      <c r="AR55" s="31">
        <f t="shared" si="8"/>
        <v>34</v>
      </c>
      <c r="AS55" s="134">
        <f t="shared" si="2"/>
        <v>8.8235294117647065E-2</v>
      </c>
      <c r="AT55" s="16"/>
      <c r="AU55" s="16"/>
    </row>
    <row r="56" spans="1:47" ht="12.75" customHeight="1">
      <c r="A56" s="158"/>
      <c r="B56" s="158"/>
      <c r="C56" s="84" t="s">
        <v>152</v>
      </c>
      <c r="D56" s="88"/>
      <c r="E56" s="75"/>
      <c r="F56" s="75"/>
      <c r="G56" s="82"/>
      <c r="H56" s="75"/>
      <c r="I56" s="75"/>
      <c r="J56" s="75"/>
      <c r="K56" s="37" t="s">
        <v>51</v>
      </c>
      <c r="L56" s="75"/>
      <c r="M56" s="75"/>
      <c r="N56" s="75"/>
      <c r="O56" s="82"/>
      <c r="P56" s="75"/>
      <c r="Q56" s="75"/>
      <c r="R56" s="75"/>
      <c r="S56" s="37" t="s">
        <v>51</v>
      </c>
      <c r="T56" s="75"/>
      <c r="U56" s="75"/>
      <c r="V56" s="75"/>
      <c r="W56" s="75"/>
      <c r="X56" s="75"/>
      <c r="Y56" s="75"/>
      <c r="Z56" s="75"/>
      <c r="AA56" s="37" t="s">
        <v>51</v>
      </c>
      <c r="AB56" s="75"/>
      <c r="AC56" s="75"/>
      <c r="AD56" s="75"/>
      <c r="AE56" s="75"/>
      <c r="AF56" s="75"/>
      <c r="AG56" s="75"/>
      <c r="AH56" s="75"/>
      <c r="AI56" s="82"/>
      <c r="AJ56" s="77"/>
      <c r="AK56" s="75"/>
      <c r="AL56" s="75"/>
      <c r="AM56" s="77"/>
      <c r="AN56" s="77"/>
      <c r="AO56" s="77"/>
      <c r="AP56" s="77"/>
      <c r="AQ56" s="65">
        <f t="shared" si="0"/>
        <v>3</v>
      </c>
      <c r="AR56" s="31">
        <f t="shared" si="8"/>
        <v>34</v>
      </c>
      <c r="AS56" s="134">
        <f t="shared" si="2"/>
        <v>8.8235294117647065E-2</v>
      </c>
      <c r="AT56" s="16"/>
      <c r="AU56" s="16"/>
    </row>
    <row r="57" spans="1:47" ht="12.75" customHeight="1">
      <c r="A57" s="158"/>
      <c r="B57" s="159"/>
      <c r="C57" s="84" t="s">
        <v>153</v>
      </c>
      <c r="D57" s="88"/>
      <c r="E57" s="75"/>
      <c r="F57" s="75"/>
      <c r="G57" s="82"/>
      <c r="H57" s="75"/>
      <c r="I57" s="75"/>
      <c r="J57" s="75"/>
      <c r="K57" s="37" t="s">
        <v>51</v>
      </c>
      <c r="L57" s="75"/>
      <c r="M57" s="75"/>
      <c r="N57" s="75"/>
      <c r="O57" s="82"/>
      <c r="P57" s="75"/>
      <c r="Q57" s="75"/>
      <c r="R57" s="75"/>
      <c r="S57" s="37" t="s">
        <v>51</v>
      </c>
      <c r="T57" s="75"/>
      <c r="U57" s="75"/>
      <c r="V57" s="75"/>
      <c r="W57" s="75"/>
      <c r="X57" s="75"/>
      <c r="Y57" s="75"/>
      <c r="Z57" s="75"/>
      <c r="AA57" s="37" t="s">
        <v>51</v>
      </c>
      <c r="AB57" s="75"/>
      <c r="AC57" s="75"/>
      <c r="AD57" s="75"/>
      <c r="AE57" s="75"/>
      <c r="AF57" s="75"/>
      <c r="AG57" s="75"/>
      <c r="AH57" s="75"/>
      <c r="AI57" s="82"/>
      <c r="AJ57" s="77"/>
      <c r="AK57" s="75"/>
      <c r="AL57" s="75"/>
      <c r="AM57" s="77"/>
      <c r="AN57" s="77"/>
      <c r="AO57" s="77"/>
      <c r="AP57" s="77"/>
      <c r="AQ57" s="65">
        <f t="shared" si="0"/>
        <v>3</v>
      </c>
      <c r="AR57" s="31">
        <f t="shared" si="8"/>
        <v>34</v>
      </c>
      <c r="AS57" s="134">
        <f t="shared" si="2"/>
        <v>8.8235294117647065E-2</v>
      </c>
      <c r="AT57" s="16"/>
      <c r="AU57" s="16"/>
    </row>
    <row r="58" spans="1:47" ht="12.75" customHeight="1">
      <c r="A58" s="158"/>
      <c r="B58" s="157" t="s">
        <v>115</v>
      </c>
      <c r="C58" s="84" t="s">
        <v>151</v>
      </c>
      <c r="D58" s="88"/>
      <c r="E58" s="75"/>
      <c r="F58" s="75"/>
      <c r="G58" s="75"/>
      <c r="H58" s="75"/>
      <c r="I58" s="75"/>
      <c r="J58" s="37" t="s">
        <v>51</v>
      </c>
      <c r="K58" s="75"/>
      <c r="L58" s="75"/>
      <c r="M58" s="75"/>
      <c r="N58" s="75"/>
      <c r="O58" s="75"/>
      <c r="P58" s="75"/>
      <c r="Q58" s="75"/>
      <c r="R58" s="75"/>
      <c r="S58" s="31"/>
      <c r="T58" s="37" t="s">
        <v>51</v>
      </c>
      <c r="U58" s="75"/>
      <c r="V58" s="75"/>
      <c r="W58" s="75"/>
      <c r="X58" s="75"/>
      <c r="Y58" s="75"/>
      <c r="Z58" s="75"/>
      <c r="AA58" s="37" t="s">
        <v>51</v>
      </c>
      <c r="AB58" s="75"/>
      <c r="AC58" s="75"/>
      <c r="AD58" s="75"/>
      <c r="AE58" s="75"/>
      <c r="AF58" s="75"/>
      <c r="AG58" s="75"/>
      <c r="AH58" s="75"/>
      <c r="AI58" s="37" t="s">
        <v>51</v>
      </c>
      <c r="AJ58" s="77"/>
      <c r="AK58" s="75"/>
      <c r="AL58" s="75"/>
      <c r="AM58" s="77"/>
      <c r="AN58" s="77"/>
      <c r="AO58" s="77"/>
      <c r="AP58" s="77"/>
      <c r="AQ58" s="65">
        <f t="shared" si="0"/>
        <v>4</v>
      </c>
      <c r="AR58" s="31">
        <f t="shared" ref="AR58:AR60" si="9">34*2</f>
        <v>68</v>
      </c>
      <c r="AS58" s="134">
        <f t="shared" si="2"/>
        <v>5.8823529411764705E-2</v>
      </c>
      <c r="AT58" s="16"/>
      <c r="AU58" s="16"/>
    </row>
    <row r="59" spans="1:47" ht="12.75" customHeight="1">
      <c r="A59" s="158"/>
      <c r="B59" s="158"/>
      <c r="C59" s="84" t="s">
        <v>152</v>
      </c>
      <c r="D59" s="72"/>
      <c r="E59" s="75"/>
      <c r="F59" s="75"/>
      <c r="G59" s="75"/>
      <c r="H59" s="75"/>
      <c r="I59" s="75"/>
      <c r="J59" s="37" t="s">
        <v>51</v>
      </c>
      <c r="K59" s="75"/>
      <c r="L59" s="75"/>
      <c r="M59" s="75"/>
      <c r="N59" s="75"/>
      <c r="O59" s="75"/>
      <c r="P59" s="75"/>
      <c r="Q59" s="75"/>
      <c r="R59" s="75"/>
      <c r="S59" s="75"/>
      <c r="T59" s="37" t="s">
        <v>51</v>
      </c>
      <c r="U59" s="75"/>
      <c r="V59" s="75"/>
      <c r="W59" s="75"/>
      <c r="X59" s="75"/>
      <c r="Y59" s="75"/>
      <c r="Z59" s="75"/>
      <c r="AA59" s="37" t="s">
        <v>51</v>
      </c>
      <c r="AB59" s="75"/>
      <c r="AC59" s="75"/>
      <c r="AD59" s="75"/>
      <c r="AE59" s="75"/>
      <c r="AF59" s="75"/>
      <c r="AG59" s="31"/>
      <c r="AH59" s="75"/>
      <c r="AI59" s="37" t="s">
        <v>51</v>
      </c>
      <c r="AJ59" s="77"/>
      <c r="AK59" s="75"/>
      <c r="AL59" s="75"/>
      <c r="AM59" s="77"/>
      <c r="AN59" s="77"/>
      <c r="AO59" s="77"/>
      <c r="AP59" s="77"/>
      <c r="AQ59" s="65">
        <f t="shared" si="0"/>
        <v>4</v>
      </c>
      <c r="AR59" s="31">
        <f t="shared" si="9"/>
        <v>68</v>
      </c>
      <c r="AS59" s="134">
        <f t="shared" si="2"/>
        <v>5.8823529411764705E-2</v>
      </c>
      <c r="AT59" s="16"/>
      <c r="AU59" s="16"/>
    </row>
    <row r="60" spans="1:47" ht="12.75" customHeight="1">
      <c r="A60" s="159"/>
      <c r="B60" s="159"/>
      <c r="C60" s="84" t="s">
        <v>153</v>
      </c>
      <c r="D60" s="72"/>
      <c r="E60" s="75"/>
      <c r="F60" s="75"/>
      <c r="G60" s="75"/>
      <c r="H60" s="75"/>
      <c r="I60" s="75"/>
      <c r="J60" s="37" t="s">
        <v>51</v>
      </c>
      <c r="K60" s="75"/>
      <c r="L60" s="75"/>
      <c r="M60" s="75"/>
      <c r="N60" s="75"/>
      <c r="O60" s="75"/>
      <c r="P60" s="75"/>
      <c r="Q60" s="75"/>
      <c r="R60" s="75"/>
      <c r="S60" s="75"/>
      <c r="T60" s="37" t="s">
        <v>51</v>
      </c>
      <c r="U60" s="75"/>
      <c r="V60" s="75"/>
      <c r="W60" s="75"/>
      <c r="X60" s="75"/>
      <c r="Y60" s="75"/>
      <c r="Z60" s="75"/>
      <c r="AA60" s="37" t="s">
        <v>51</v>
      </c>
      <c r="AB60" s="75"/>
      <c r="AC60" s="75"/>
      <c r="AD60" s="75"/>
      <c r="AE60" s="75"/>
      <c r="AF60" s="75"/>
      <c r="AG60" s="75"/>
      <c r="AH60" s="75"/>
      <c r="AI60" s="37" t="s">
        <v>51</v>
      </c>
      <c r="AJ60" s="31"/>
      <c r="AK60" s="75"/>
      <c r="AL60" s="75"/>
      <c r="AM60" s="77"/>
      <c r="AN60" s="77"/>
      <c r="AO60" s="77"/>
      <c r="AP60" s="77"/>
      <c r="AQ60" s="65">
        <f t="shared" si="0"/>
        <v>4</v>
      </c>
      <c r="AR60" s="31">
        <f t="shared" si="9"/>
        <v>68</v>
      </c>
      <c r="AS60" s="134">
        <f t="shared" si="2"/>
        <v>5.8823529411764705E-2</v>
      </c>
      <c r="AT60" s="16"/>
      <c r="AU60" s="16"/>
    </row>
    <row r="61" spans="1:47" ht="27" customHeight="1">
      <c r="A61" s="107"/>
      <c r="B61" s="108"/>
      <c r="C61" s="108"/>
      <c r="D61" s="108"/>
      <c r="E61" s="109"/>
      <c r="F61" s="109"/>
      <c r="G61" s="109"/>
      <c r="H61" s="109"/>
      <c r="I61" s="109"/>
      <c r="J61" s="109"/>
      <c r="K61" s="109"/>
      <c r="L61" s="109"/>
      <c r="M61" s="109"/>
      <c r="N61" s="109"/>
      <c r="O61" s="109"/>
      <c r="P61" s="109"/>
      <c r="Q61" s="109"/>
      <c r="R61" s="109"/>
      <c r="S61" s="109"/>
      <c r="T61" s="109"/>
      <c r="U61" s="109"/>
      <c r="V61" s="109"/>
      <c r="W61" s="109"/>
      <c r="X61" s="109"/>
      <c r="Y61" s="109"/>
      <c r="Z61" s="109"/>
      <c r="AA61" s="109"/>
      <c r="AB61" s="109"/>
      <c r="AC61" s="109"/>
      <c r="AD61" s="109"/>
      <c r="AE61" s="109"/>
      <c r="AF61" s="109"/>
      <c r="AG61" s="109"/>
      <c r="AH61" s="109"/>
      <c r="AI61" s="109"/>
      <c r="AJ61" s="109"/>
      <c r="AK61" s="109"/>
      <c r="AL61" s="109"/>
      <c r="AM61" s="107"/>
      <c r="AN61" s="107"/>
      <c r="AO61" s="107"/>
      <c r="AP61" s="107"/>
      <c r="AQ61" s="107"/>
      <c r="AR61" s="107"/>
      <c r="AS61" s="107"/>
      <c r="AT61" s="16"/>
      <c r="AU61" s="16"/>
    </row>
    <row r="62" spans="1:47" ht="15.75" customHeight="1"/>
    <row r="63" spans="1:47" ht="15.75" customHeight="1"/>
    <row r="64" spans="1:47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</sheetData>
  <mergeCells count="52">
    <mergeCell ref="B58:B60"/>
    <mergeCell ref="A13:A60"/>
    <mergeCell ref="B4:C4"/>
    <mergeCell ref="B19:B21"/>
    <mergeCell ref="B22:B24"/>
    <mergeCell ref="B25:B27"/>
    <mergeCell ref="B28:B30"/>
    <mergeCell ref="B31:B33"/>
    <mergeCell ref="B34:B36"/>
    <mergeCell ref="B40:B42"/>
    <mergeCell ref="B43:B45"/>
    <mergeCell ref="B46:B48"/>
    <mergeCell ref="B49:B51"/>
    <mergeCell ref="B37:B39"/>
    <mergeCell ref="A7:B7"/>
    <mergeCell ref="A1:E1"/>
    <mergeCell ref="B52:B54"/>
    <mergeCell ref="B55:B57"/>
    <mergeCell ref="A10:D10"/>
    <mergeCell ref="A11:C12"/>
    <mergeCell ref="B13:B15"/>
    <mergeCell ref="B16:B18"/>
    <mergeCell ref="B3:D3"/>
    <mergeCell ref="B2:C2"/>
    <mergeCell ref="C7:F7"/>
    <mergeCell ref="AD6:AQ6"/>
    <mergeCell ref="AD7:AQ7"/>
    <mergeCell ref="AD8:AT8"/>
    <mergeCell ref="G2:W2"/>
    <mergeCell ref="G3:W3"/>
    <mergeCell ref="X3:AB3"/>
    <mergeCell ref="AC3:AM5"/>
    <mergeCell ref="G5:W7"/>
    <mergeCell ref="E11:H11"/>
    <mergeCell ref="I11:L11"/>
    <mergeCell ref="M11:P11"/>
    <mergeCell ref="Q11:T11"/>
    <mergeCell ref="U11:W11"/>
    <mergeCell ref="AS10:AS12"/>
    <mergeCell ref="X4:AB5"/>
    <mergeCell ref="X6:AB6"/>
    <mergeCell ref="AB11:AD11"/>
    <mergeCell ref="AE11:AI11"/>
    <mergeCell ref="AJ11:AL11"/>
    <mergeCell ref="AM11:AP11"/>
    <mergeCell ref="X11:AA11"/>
    <mergeCell ref="E10:AP10"/>
    <mergeCell ref="AN3:AO5"/>
    <mergeCell ref="AP4:AQ4"/>
    <mergeCell ref="AP5:AQ5"/>
    <mergeCell ref="AQ10:AQ12"/>
    <mergeCell ref="AR10:AR12"/>
  </mergeCells>
  <pageMargins left="0.7" right="0.7" top="0.75" bottom="0.75" header="0" footer="0"/>
  <pageSetup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00"/>
  <sheetViews>
    <sheetView workbookViewId="0"/>
  </sheetViews>
  <sheetFormatPr defaultColWidth="14.42578125" defaultRowHeight="15" customHeight="1"/>
  <cols>
    <col min="1" max="1" width="11.5703125" customWidth="1"/>
    <col min="2" max="2" width="16.28515625" customWidth="1"/>
    <col min="3" max="3" width="10.28515625" customWidth="1"/>
    <col min="4" max="4" width="9.42578125" customWidth="1"/>
    <col min="5" max="5" width="5.140625" customWidth="1"/>
    <col min="6" max="6" width="4.42578125" customWidth="1"/>
    <col min="7" max="7" width="3.85546875" customWidth="1"/>
    <col min="8" max="35" width="4.28515625" customWidth="1"/>
    <col min="36" max="36" width="4" customWidth="1"/>
    <col min="37" max="41" width="4.28515625" customWidth="1"/>
    <col min="42" max="42" width="5.42578125" customWidth="1"/>
    <col min="43" max="43" width="6.7109375" customWidth="1"/>
    <col min="44" max="44" width="6" customWidth="1"/>
    <col min="45" max="45" width="7.42578125" customWidth="1"/>
    <col min="46" max="46" width="13" customWidth="1"/>
    <col min="47" max="47" width="9.140625" customWidth="1"/>
  </cols>
  <sheetData>
    <row r="1" spans="1:47" ht="63" customHeight="1">
      <c r="A1" s="188" t="s">
        <v>2</v>
      </c>
      <c r="B1" s="167"/>
      <c r="C1" s="167"/>
      <c r="D1" s="167"/>
      <c r="E1" s="163"/>
      <c r="F1" s="8"/>
      <c r="G1" s="9"/>
      <c r="H1" s="8"/>
      <c r="I1" s="10"/>
      <c r="J1" s="10"/>
      <c r="K1" s="10"/>
      <c r="L1" s="11" t="s">
        <v>11</v>
      </c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3"/>
      <c r="AD1" s="13"/>
      <c r="AE1" s="10"/>
      <c r="AF1" s="10"/>
      <c r="AG1" s="10"/>
      <c r="AH1" s="10"/>
      <c r="AI1" s="10"/>
      <c r="AJ1" s="10"/>
      <c r="AK1" s="10"/>
      <c r="AL1" s="13"/>
      <c r="AM1" s="13"/>
      <c r="AN1" s="13"/>
      <c r="AO1" s="13"/>
      <c r="AP1" s="13"/>
      <c r="AQ1" s="13"/>
      <c r="AR1" s="13"/>
      <c r="AS1" s="13"/>
      <c r="AT1" s="10"/>
      <c r="AU1" s="10"/>
    </row>
    <row r="2" spans="1:47" ht="21.75" customHeight="1">
      <c r="A2" s="14" t="s">
        <v>20</v>
      </c>
      <c r="B2" s="187" t="s">
        <v>22</v>
      </c>
      <c r="C2" s="163"/>
      <c r="D2" s="15"/>
      <c r="E2" s="16"/>
      <c r="F2" s="17"/>
      <c r="G2" s="189" t="s">
        <v>25</v>
      </c>
      <c r="H2" s="167"/>
      <c r="I2" s="167"/>
      <c r="J2" s="167"/>
      <c r="K2" s="167"/>
      <c r="L2" s="167"/>
      <c r="M2" s="167"/>
      <c r="N2" s="167"/>
      <c r="O2" s="167"/>
      <c r="P2" s="167"/>
      <c r="Q2" s="167"/>
      <c r="R2" s="167"/>
      <c r="S2" s="167"/>
      <c r="T2" s="167"/>
      <c r="U2" s="167"/>
      <c r="V2" s="167"/>
      <c r="W2" s="163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6"/>
      <c r="AJ2" s="16"/>
      <c r="AK2" s="16"/>
      <c r="AL2" s="19"/>
      <c r="AM2" s="19"/>
      <c r="AN2" s="19"/>
      <c r="AO2" s="20"/>
      <c r="AP2" s="20"/>
      <c r="AQ2" s="20"/>
      <c r="AR2" s="20"/>
      <c r="AS2" s="20"/>
      <c r="AT2" s="16"/>
      <c r="AU2" s="16"/>
    </row>
    <row r="3" spans="1:47" ht="40.5" customHeight="1">
      <c r="A3" s="14" t="s">
        <v>31</v>
      </c>
      <c r="B3" s="169" t="s">
        <v>32</v>
      </c>
      <c r="C3" s="167"/>
      <c r="D3" s="163"/>
      <c r="E3" s="21"/>
      <c r="F3" s="21"/>
      <c r="G3" s="190" t="s">
        <v>33</v>
      </c>
      <c r="H3" s="167"/>
      <c r="I3" s="167"/>
      <c r="J3" s="167"/>
      <c r="K3" s="167"/>
      <c r="L3" s="167"/>
      <c r="M3" s="167"/>
      <c r="N3" s="167"/>
      <c r="O3" s="167"/>
      <c r="P3" s="167"/>
      <c r="Q3" s="167"/>
      <c r="R3" s="167"/>
      <c r="S3" s="167"/>
      <c r="T3" s="167"/>
      <c r="U3" s="167"/>
      <c r="V3" s="167"/>
      <c r="W3" s="163"/>
      <c r="X3" s="182" t="s">
        <v>34</v>
      </c>
      <c r="Y3" s="167"/>
      <c r="Z3" s="167"/>
      <c r="AA3" s="167"/>
      <c r="AB3" s="163"/>
      <c r="AC3" s="191" t="s">
        <v>35</v>
      </c>
      <c r="AD3" s="161"/>
      <c r="AE3" s="161"/>
      <c r="AF3" s="161"/>
      <c r="AG3" s="161"/>
      <c r="AH3" s="161"/>
      <c r="AI3" s="161"/>
      <c r="AJ3" s="161"/>
      <c r="AK3" s="161"/>
      <c r="AL3" s="161"/>
      <c r="AM3" s="171"/>
      <c r="AN3" s="170" t="s">
        <v>36</v>
      </c>
      <c r="AO3" s="171"/>
      <c r="AP3" s="22" t="s">
        <v>37</v>
      </c>
      <c r="AQ3" s="22"/>
      <c r="AR3" s="23"/>
      <c r="AS3" s="16"/>
      <c r="AT3" s="16"/>
      <c r="AU3" s="24"/>
    </row>
    <row r="4" spans="1:47" ht="22.5" customHeight="1">
      <c r="A4" s="16"/>
      <c r="B4" s="160" t="s">
        <v>38</v>
      </c>
      <c r="C4" s="161"/>
      <c r="D4" s="16"/>
      <c r="E4" s="16"/>
      <c r="F4" s="25"/>
      <c r="G4" s="26" t="s">
        <v>39</v>
      </c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180" t="s">
        <v>162</v>
      </c>
      <c r="Y4" s="161"/>
      <c r="Z4" s="161"/>
      <c r="AA4" s="161"/>
      <c r="AB4" s="171"/>
      <c r="AC4" s="172"/>
      <c r="AD4" s="192"/>
      <c r="AE4" s="192"/>
      <c r="AF4" s="192"/>
      <c r="AG4" s="192"/>
      <c r="AH4" s="192"/>
      <c r="AI4" s="192"/>
      <c r="AJ4" s="192"/>
      <c r="AK4" s="192"/>
      <c r="AL4" s="192"/>
      <c r="AM4" s="173"/>
      <c r="AN4" s="172"/>
      <c r="AO4" s="173"/>
      <c r="AP4" s="176" t="s">
        <v>43</v>
      </c>
      <c r="AQ4" s="163"/>
      <c r="AR4" s="136" t="s">
        <v>163</v>
      </c>
      <c r="AS4" s="169" t="s">
        <v>164</v>
      </c>
      <c r="AT4" s="167"/>
      <c r="AU4" s="163"/>
    </row>
    <row r="5" spans="1:47" ht="42.75" customHeight="1">
      <c r="A5" s="28" t="s">
        <v>44</v>
      </c>
      <c r="B5" s="29" t="s">
        <v>45</v>
      </c>
      <c r="C5" s="30" t="s">
        <v>46</v>
      </c>
      <c r="D5" s="31"/>
      <c r="E5" s="16"/>
      <c r="F5" s="25"/>
      <c r="G5" s="193" t="s">
        <v>47</v>
      </c>
      <c r="H5" s="161"/>
      <c r="I5" s="161"/>
      <c r="J5" s="161"/>
      <c r="K5" s="161"/>
      <c r="L5" s="161"/>
      <c r="M5" s="161"/>
      <c r="N5" s="161"/>
      <c r="O5" s="161"/>
      <c r="P5" s="161"/>
      <c r="Q5" s="161"/>
      <c r="R5" s="161"/>
      <c r="S5" s="161"/>
      <c r="T5" s="161"/>
      <c r="U5" s="161"/>
      <c r="V5" s="161"/>
      <c r="W5" s="171"/>
      <c r="X5" s="174"/>
      <c r="Y5" s="181"/>
      <c r="Z5" s="181"/>
      <c r="AA5" s="181"/>
      <c r="AB5" s="175"/>
      <c r="AC5" s="174"/>
      <c r="AD5" s="181"/>
      <c r="AE5" s="181"/>
      <c r="AF5" s="181"/>
      <c r="AG5" s="181"/>
      <c r="AH5" s="181"/>
      <c r="AI5" s="181"/>
      <c r="AJ5" s="181"/>
      <c r="AK5" s="181"/>
      <c r="AL5" s="181"/>
      <c r="AM5" s="175"/>
      <c r="AN5" s="174"/>
      <c r="AO5" s="175"/>
      <c r="AP5" s="177" t="s">
        <v>31</v>
      </c>
      <c r="AQ5" s="163"/>
      <c r="AR5" s="136" t="s">
        <v>165</v>
      </c>
      <c r="AS5" s="182" t="s">
        <v>166</v>
      </c>
      <c r="AT5" s="167"/>
      <c r="AU5" s="163"/>
    </row>
    <row r="6" spans="1:47" ht="35.25" customHeight="1">
      <c r="A6" s="32" t="s">
        <v>48</v>
      </c>
      <c r="B6" s="33">
        <v>46276</v>
      </c>
      <c r="C6" s="30" t="s">
        <v>49</v>
      </c>
      <c r="D6" s="34"/>
      <c r="E6" s="35"/>
      <c r="F6" s="36"/>
      <c r="G6" s="172"/>
      <c r="H6" s="192"/>
      <c r="I6" s="192"/>
      <c r="J6" s="192"/>
      <c r="K6" s="192"/>
      <c r="L6" s="192"/>
      <c r="M6" s="192"/>
      <c r="N6" s="192"/>
      <c r="O6" s="192"/>
      <c r="P6" s="192"/>
      <c r="Q6" s="192"/>
      <c r="R6" s="192"/>
      <c r="S6" s="192"/>
      <c r="T6" s="192"/>
      <c r="U6" s="192"/>
      <c r="V6" s="192"/>
      <c r="W6" s="173"/>
      <c r="X6" s="182" t="s">
        <v>50</v>
      </c>
      <c r="Y6" s="167"/>
      <c r="Z6" s="167"/>
      <c r="AA6" s="167"/>
      <c r="AB6" s="163"/>
      <c r="AC6" s="37" t="s">
        <v>51</v>
      </c>
      <c r="AD6" s="183" t="s">
        <v>52</v>
      </c>
      <c r="AE6" s="167"/>
      <c r="AF6" s="167"/>
      <c r="AG6" s="167"/>
      <c r="AH6" s="167"/>
      <c r="AI6" s="167"/>
      <c r="AJ6" s="167"/>
      <c r="AK6" s="167"/>
      <c r="AL6" s="167"/>
      <c r="AM6" s="167"/>
      <c r="AN6" s="167"/>
      <c r="AO6" s="167"/>
      <c r="AP6" s="167"/>
      <c r="AQ6" s="163"/>
      <c r="AR6" s="16"/>
      <c r="AS6" s="16"/>
      <c r="AT6" s="16"/>
      <c r="AU6" s="16"/>
    </row>
    <row r="7" spans="1:47" ht="34.5" customHeight="1">
      <c r="A7" s="162" t="s">
        <v>53</v>
      </c>
      <c r="B7" s="163"/>
      <c r="C7" s="195" t="s">
        <v>54</v>
      </c>
      <c r="D7" s="167"/>
      <c r="E7" s="167"/>
      <c r="F7" s="163"/>
      <c r="G7" s="174"/>
      <c r="H7" s="181"/>
      <c r="I7" s="181"/>
      <c r="J7" s="181"/>
      <c r="K7" s="181"/>
      <c r="L7" s="181"/>
      <c r="M7" s="181"/>
      <c r="N7" s="181"/>
      <c r="O7" s="181"/>
      <c r="P7" s="181"/>
      <c r="Q7" s="181"/>
      <c r="R7" s="181"/>
      <c r="S7" s="181"/>
      <c r="T7" s="181"/>
      <c r="U7" s="181"/>
      <c r="V7" s="181"/>
      <c r="W7" s="175"/>
      <c r="X7" s="16"/>
      <c r="Y7" s="38"/>
      <c r="Z7" s="39"/>
      <c r="AA7" s="16"/>
      <c r="AB7" s="40"/>
      <c r="AC7" s="41" t="s">
        <v>55</v>
      </c>
      <c r="AD7" s="183" t="s">
        <v>167</v>
      </c>
      <c r="AE7" s="167"/>
      <c r="AF7" s="167"/>
      <c r="AG7" s="167"/>
      <c r="AH7" s="167"/>
      <c r="AI7" s="167"/>
      <c r="AJ7" s="167"/>
      <c r="AK7" s="167"/>
      <c r="AL7" s="167"/>
      <c r="AM7" s="167"/>
      <c r="AN7" s="167"/>
      <c r="AO7" s="167"/>
      <c r="AP7" s="167"/>
      <c r="AQ7" s="163"/>
      <c r="AR7" s="42"/>
      <c r="AS7" s="43"/>
      <c r="AT7" s="16"/>
      <c r="AU7" s="16"/>
    </row>
    <row r="8" spans="1:47" ht="22.5" customHeight="1">
      <c r="A8" s="43"/>
      <c r="B8" s="43"/>
      <c r="C8" s="44"/>
      <c r="D8" s="45"/>
      <c r="E8" s="45"/>
      <c r="F8" s="45"/>
      <c r="G8" s="46"/>
      <c r="H8" s="46"/>
      <c r="I8" s="43"/>
      <c r="J8" s="43"/>
      <c r="K8" s="43"/>
      <c r="L8" s="43"/>
      <c r="M8" s="43"/>
      <c r="N8" s="43"/>
      <c r="O8" s="43"/>
      <c r="P8" s="43"/>
      <c r="Q8" s="43"/>
      <c r="R8" s="43"/>
      <c r="S8" s="43"/>
      <c r="T8" s="43"/>
      <c r="U8" s="43"/>
      <c r="V8" s="43"/>
      <c r="W8" s="43"/>
      <c r="X8" s="43"/>
      <c r="Y8" s="43"/>
      <c r="Z8" s="47"/>
      <c r="AA8" s="47"/>
      <c r="AB8" s="48"/>
      <c r="AC8" s="49" t="s">
        <v>59</v>
      </c>
      <c r="AD8" s="169" t="s">
        <v>168</v>
      </c>
      <c r="AE8" s="167"/>
      <c r="AF8" s="167"/>
      <c r="AG8" s="167"/>
      <c r="AH8" s="167"/>
      <c r="AI8" s="167"/>
      <c r="AJ8" s="167"/>
      <c r="AK8" s="167"/>
      <c r="AL8" s="167"/>
      <c r="AM8" s="167"/>
      <c r="AN8" s="167"/>
      <c r="AO8" s="167"/>
      <c r="AP8" s="167"/>
      <c r="AQ8" s="167"/>
      <c r="AR8" s="167"/>
      <c r="AS8" s="167"/>
      <c r="AT8" s="163"/>
      <c r="AU8" s="16"/>
    </row>
    <row r="10" spans="1:47" ht="81.75" customHeight="1">
      <c r="A10" s="198" t="s">
        <v>169</v>
      </c>
      <c r="B10" s="167"/>
      <c r="C10" s="167"/>
      <c r="D10" s="163"/>
      <c r="E10" s="194" t="s">
        <v>63</v>
      </c>
      <c r="F10" s="167"/>
      <c r="G10" s="167"/>
      <c r="H10" s="167"/>
      <c r="I10" s="167"/>
      <c r="J10" s="167"/>
      <c r="K10" s="167"/>
      <c r="L10" s="167"/>
      <c r="M10" s="167"/>
      <c r="N10" s="167"/>
      <c r="O10" s="167"/>
      <c r="P10" s="167"/>
      <c r="Q10" s="167"/>
      <c r="R10" s="167"/>
      <c r="S10" s="167"/>
      <c r="T10" s="167"/>
      <c r="U10" s="167"/>
      <c r="V10" s="167"/>
      <c r="W10" s="167"/>
      <c r="X10" s="167"/>
      <c r="Y10" s="167"/>
      <c r="Z10" s="167"/>
      <c r="AA10" s="167"/>
      <c r="AB10" s="167"/>
      <c r="AC10" s="167"/>
      <c r="AD10" s="167"/>
      <c r="AE10" s="167"/>
      <c r="AF10" s="167"/>
      <c r="AG10" s="167"/>
      <c r="AH10" s="167"/>
      <c r="AI10" s="167"/>
      <c r="AJ10" s="167"/>
      <c r="AK10" s="167"/>
      <c r="AL10" s="167"/>
      <c r="AM10" s="167"/>
      <c r="AN10" s="167"/>
      <c r="AO10" s="167"/>
      <c r="AP10" s="163"/>
      <c r="AQ10" s="178" t="s">
        <v>67</v>
      </c>
      <c r="AR10" s="178" t="s">
        <v>68</v>
      </c>
      <c r="AS10" s="179" t="s">
        <v>69</v>
      </c>
      <c r="AT10" s="51"/>
      <c r="AU10" s="51"/>
    </row>
    <row r="11" spans="1:47" ht="21.75" customHeight="1">
      <c r="A11" s="186" t="s">
        <v>70</v>
      </c>
      <c r="B11" s="161"/>
      <c r="C11" s="171"/>
      <c r="D11" s="50" t="s">
        <v>72</v>
      </c>
      <c r="E11" s="184" t="s">
        <v>73</v>
      </c>
      <c r="F11" s="167"/>
      <c r="G11" s="167"/>
      <c r="H11" s="163"/>
      <c r="I11" s="184" t="s">
        <v>74</v>
      </c>
      <c r="J11" s="167"/>
      <c r="K11" s="167"/>
      <c r="L11" s="163"/>
      <c r="M11" s="184" t="s">
        <v>75</v>
      </c>
      <c r="N11" s="167"/>
      <c r="O11" s="167"/>
      <c r="P11" s="163"/>
      <c r="Q11" s="184" t="s">
        <v>76</v>
      </c>
      <c r="R11" s="167"/>
      <c r="S11" s="167"/>
      <c r="T11" s="163"/>
      <c r="U11" s="184" t="s">
        <v>77</v>
      </c>
      <c r="V11" s="167"/>
      <c r="W11" s="163"/>
      <c r="X11" s="184" t="s">
        <v>78</v>
      </c>
      <c r="Y11" s="167"/>
      <c r="Z11" s="167"/>
      <c r="AA11" s="163"/>
      <c r="AB11" s="184" t="s">
        <v>79</v>
      </c>
      <c r="AC11" s="167"/>
      <c r="AD11" s="163"/>
      <c r="AE11" s="184" t="s">
        <v>80</v>
      </c>
      <c r="AF11" s="167"/>
      <c r="AG11" s="167"/>
      <c r="AH11" s="167"/>
      <c r="AI11" s="163"/>
      <c r="AJ11" s="184" t="s">
        <v>81</v>
      </c>
      <c r="AK11" s="167"/>
      <c r="AL11" s="163"/>
      <c r="AM11" s="184" t="s">
        <v>82</v>
      </c>
      <c r="AN11" s="167"/>
      <c r="AO11" s="167"/>
      <c r="AP11" s="163"/>
      <c r="AQ11" s="158"/>
      <c r="AR11" s="158"/>
      <c r="AS11" s="158"/>
      <c r="AT11" s="51"/>
      <c r="AU11" s="51"/>
    </row>
    <row r="12" spans="1:47" ht="28.5" customHeight="1">
      <c r="A12" s="174"/>
      <c r="B12" s="181"/>
      <c r="C12" s="175"/>
      <c r="D12" s="50" t="s">
        <v>83</v>
      </c>
      <c r="E12" s="52">
        <v>1</v>
      </c>
      <c r="F12" s="52">
        <v>2</v>
      </c>
      <c r="G12" s="52">
        <v>3</v>
      </c>
      <c r="H12" s="52">
        <v>4</v>
      </c>
      <c r="I12" s="52">
        <v>5</v>
      </c>
      <c r="J12" s="52">
        <v>6</v>
      </c>
      <c r="K12" s="52">
        <v>7</v>
      </c>
      <c r="L12" s="52">
        <v>8</v>
      </c>
      <c r="M12" s="52">
        <v>9</v>
      </c>
      <c r="N12" s="52">
        <v>10</v>
      </c>
      <c r="O12" s="52">
        <v>11</v>
      </c>
      <c r="P12" s="52">
        <v>12</v>
      </c>
      <c r="Q12" s="52">
        <v>13</v>
      </c>
      <c r="R12" s="52">
        <v>14</v>
      </c>
      <c r="S12" s="52">
        <v>15</v>
      </c>
      <c r="T12" s="52">
        <v>16</v>
      </c>
      <c r="U12" s="52">
        <v>17</v>
      </c>
      <c r="V12" s="52">
        <v>18</v>
      </c>
      <c r="W12" s="52">
        <v>19</v>
      </c>
      <c r="X12" s="52">
        <v>20</v>
      </c>
      <c r="Y12" s="52">
        <v>21</v>
      </c>
      <c r="Z12" s="52">
        <v>22</v>
      </c>
      <c r="AA12" s="52">
        <v>23</v>
      </c>
      <c r="AB12" s="52">
        <v>24</v>
      </c>
      <c r="AC12" s="52">
        <v>25</v>
      </c>
      <c r="AD12" s="52">
        <v>26</v>
      </c>
      <c r="AE12" s="52">
        <v>27</v>
      </c>
      <c r="AF12" s="52">
        <v>28</v>
      </c>
      <c r="AG12" s="52">
        <v>29</v>
      </c>
      <c r="AH12" s="52">
        <v>30</v>
      </c>
      <c r="AI12" s="52">
        <v>31</v>
      </c>
      <c r="AJ12" s="52">
        <v>32</v>
      </c>
      <c r="AK12" s="52">
        <v>33</v>
      </c>
      <c r="AL12" s="143">
        <v>34</v>
      </c>
      <c r="AM12" s="52">
        <v>35</v>
      </c>
      <c r="AN12" s="52">
        <v>36</v>
      </c>
      <c r="AO12" s="52">
        <v>37</v>
      </c>
      <c r="AP12" s="52">
        <v>38</v>
      </c>
      <c r="AQ12" s="159"/>
      <c r="AR12" s="159"/>
      <c r="AS12" s="159"/>
      <c r="AT12" s="59"/>
      <c r="AU12" s="59"/>
    </row>
    <row r="13" spans="1:47" ht="12.75" customHeight="1">
      <c r="A13" s="164" t="s">
        <v>84</v>
      </c>
      <c r="B13" s="157" t="s">
        <v>85</v>
      </c>
      <c r="C13" s="84" t="s">
        <v>170</v>
      </c>
      <c r="D13" s="72"/>
      <c r="E13" s="75"/>
      <c r="F13" s="75"/>
      <c r="G13" s="75"/>
      <c r="H13" s="75"/>
      <c r="I13" s="96" t="s">
        <v>51</v>
      </c>
      <c r="J13" s="75"/>
      <c r="K13" s="75"/>
      <c r="L13" s="75"/>
      <c r="M13" s="75"/>
      <c r="N13" s="75"/>
      <c r="O13" s="75"/>
      <c r="P13" s="75"/>
      <c r="Q13" s="75"/>
      <c r="R13" s="127" t="s">
        <v>51</v>
      </c>
      <c r="S13" s="75"/>
      <c r="T13" s="75"/>
      <c r="U13" s="75"/>
      <c r="V13" s="75"/>
      <c r="W13" s="93"/>
      <c r="X13" s="93"/>
      <c r="Y13" s="145" t="s">
        <v>171</v>
      </c>
      <c r="Z13" s="93"/>
      <c r="AA13" s="127" t="s">
        <v>51</v>
      </c>
      <c r="AB13" s="93"/>
      <c r="AC13" s="93"/>
      <c r="AD13" s="93"/>
      <c r="AE13" s="93"/>
      <c r="AF13" s="93"/>
      <c r="AG13" s="93"/>
      <c r="AH13" s="127" t="s">
        <v>51</v>
      </c>
      <c r="AI13" s="93"/>
      <c r="AJ13" s="93"/>
      <c r="AK13" s="93"/>
      <c r="AL13" s="93"/>
      <c r="AM13" s="103"/>
      <c r="AN13" s="103"/>
      <c r="AO13" s="77"/>
      <c r="AP13" s="77"/>
      <c r="AQ13" s="65">
        <f t="shared" ref="AQ13:AQ60" si="0">COUNTA(E13:AP13)</f>
        <v>5</v>
      </c>
      <c r="AR13" s="31">
        <f t="shared" ref="AR13:AR24" si="1">34*3</f>
        <v>102</v>
      </c>
      <c r="AS13" s="79">
        <f t="shared" ref="AS13:AS60" si="2">AQ13/AR13</f>
        <v>4.9019607843137254E-2</v>
      </c>
      <c r="AT13" s="16"/>
      <c r="AU13" s="16"/>
    </row>
    <row r="14" spans="1:47">
      <c r="A14" s="158"/>
      <c r="B14" s="158"/>
      <c r="C14" s="84" t="s">
        <v>173</v>
      </c>
      <c r="D14" s="72"/>
      <c r="E14" s="75"/>
      <c r="F14" s="75"/>
      <c r="G14" s="75"/>
      <c r="H14" s="75"/>
      <c r="I14" s="96" t="s">
        <v>51</v>
      </c>
      <c r="J14" s="75"/>
      <c r="K14" s="75"/>
      <c r="L14" s="75"/>
      <c r="M14" s="75"/>
      <c r="N14" s="75"/>
      <c r="O14" s="75"/>
      <c r="P14" s="75"/>
      <c r="Q14" s="75"/>
      <c r="R14" s="148" t="s">
        <v>51</v>
      </c>
      <c r="S14" s="75"/>
      <c r="T14" s="75"/>
      <c r="U14" s="75"/>
      <c r="V14" s="75"/>
      <c r="W14" s="93"/>
      <c r="X14" s="93"/>
      <c r="Y14" s="145" t="s">
        <v>171</v>
      </c>
      <c r="Z14" s="93"/>
      <c r="AA14" s="127" t="s">
        <v>51</v>
      </c>
      <c r="AB14" s="93"/>
      <c r="AC14" s="93"/>
      <c r="AD14" s="93"/>
      <c r="AE14" s="93"/>
      <c r="AF14" s="93"/>
      <c r="AG14" s="93"/>
      <c r="AH14" s="127" t="s">
        <v>51</v>
      </c>
      <c r="AI14" s="93"/>
      <c r="AJ14" s="93"/>
      <c r="AK14" s="93"/>
      <c r="AL14" s="93"/>
      <c r="AM14" s="103"/>
      <c r="AN14" s="103"/>
      <c r="AO14" s="77"/>
      <c r="AP14" s="77"/>
      <c r="AQ14" s="65">
        <f t="shared" si="0"/>
        <v>5</v>
      </c>
      <c r="AR14" s="31">
        <f t="shared" si="1"/>
        <v>102</v>
      </c>
      <c r="AS14" s="79">
        <f t="shared" si="2"/>
        <v>4.9019607843137254E-2</v>
      </c>
      <c r="AT14" s="16"/>
      <c r="AU14" s="16"/>
    </row>
    <row r="15" spans="1:47" ht="12.75" customHeight="1">
      <c r="A15" s="158"/>
      <c r="B15" s="159"/>
      <c r="C15" s="84" t="s">
        <v>174</v>
      </c>
      <c r="D15" s="72"/>
      <c r="E15" s="75"/>
      <c r="F15" s="75"/>
      <c r="G15" s="75"/>
      <c r="H15" s="75"/>
      <c r="I15" s="96" t="s">
        <v>51</v>
      </c>
      <c r="J15" s="75"/>
      <c r="K15" s="75"/>
      <c r="L15" s="75"/>
      <c r="M15" s="75"/>
      <c r="N15" s="75"/>
      <c r="O15" s="75"/>
      <c r="P15" s="75"/>
      <c r="Q15" s="75"/>
      <c r="R15" s="127" t="s">
        <v>51</v>
      </c>
      <c r="S15" s="75"/>
      <c r="T15" s="75"/>
      <c r="U15" s="75"/>
      <c r="V15" s="75"/>
      <c r="W15" s="93"/>
      <c r="X15" s="93"/>
      <c r="Y15" s="145" t="s">
        <v>171</v>
      </c>
      <c r="Z15" s="93"/>
      <c r="AA15" s="127" t="s">
        <v>51</v>
      </c>
      <c r="AB15" s="93"/>
      <c r="AC15" s="93"/>
      <c r="AD15" s="93"/>
      <c r="AE15" s="93"/>
      <c r="AF15" s="93"/>
      <c r="AG15" s="93"/>
      <c r="AH15" s="127" t="s">
        <v>51</v>
      </c>
      <c r="AI15" s="93"/>
      <c r="AJ15" s="93"/>
      <c r="AK15" s="93"/>
      <c r="AL15" s="93"/>
      <c r="AM15" s="103"/>
      <c r="AN15" s="103"/>
      <c r="AO15" s="77"/>
      <c r="AP15" s="77"/>
      <c r="AQ15" s="65">
        <f t="shared" si="0"/>
        <v>5</v>
      </c>
      <c r="AR15" s="31">
        <f t="shared" si="1"/>
        <v>102</v>
      </c>
      <c r="AS15" s="79">
        <f t="shared" si="2"/>
        <v>4.9019607843137254E-2</v>
      </c>
      <c r="AT15" s="16"/>
      <c r="AU15" s="16"/>
    </row>
    <row r="16" spans="1:47" ht="12.75" customHeight="1">
      <c r="A16" s="158"/>
      <c r="B16" s="157" t="s">
        <v>125</v>
      </c>
      <c r="C16" s="84" t="s">
        <v>170</v>
      </c>
      <c r="D16" s="72"/>
      <c r="E16" s="75"/>
      <c r="F16" s="75"/>
      <c r="G16" s="75"/>
      <c r="H16" s="96" t="s">
        <v>51</v>
      </c>
      <c r="I16" s="75"/>
      <c r="J16" s="75"/>
      <c r="K16" s="75"/>
      <c r="L16" s="75"/>
      <c r="M16" s="75"/>
      <c r="N16" s="75"/>
      <c r="O16" s="75"/>
      <c r="P16" s="75"/>
      <c r="Q16" s="75"/>
      <c r="R16" s="75"/>
      <c r="S16" s="105"/>
      <c r="T16" s="75"/>
      <c r="U16" s="75"/>
      <c r="V16" s="127" t="s">
        <v>51</v>
      </c>
      <c r="W16" s="93"/>
      <c r="X16" s="127" t="s">
        <v>51</v>
      </c>
      <c r="Y16" s="93"/>
      <c r="Z16" s="93"/>
      <c r="AA16" s="93"/>
      <c r="AB16" s="93"/>
      <c r="AC16" s="93"/>
      <c r="AD16" s="93"/>
      <c r="AE16" s="93"/>
      <c r="AF16" s="105"/>
      <c r="AG16" s="93"/>
      <c r="AH16" s="93"/>
      <c r="AI16" s="127" t="s">
        <v>51</v>
      </c>
      <c r="AJ16" s="93"/>
      <c r="AK16" s="93"/>
      <c r="AL16" s="93"/>
      <c r="AM16" s="103"/>
      <c r="AN16" s="103"/>
      <c r="AO16" s="77"/>
      <c r="AP16" s="77"/>
      <c r="AQ16" s="65">
        <f t="shared" si="0"/>
        <v>4</v>
      </c>
      <c r="AR16" s="31">
        <f t="shared" si="1"/>
        <v>102</v>
      </c>
      <c r="AS16" s="79">
        <f t="shared" si="2"/>
        <v>3.9215686274509803E-2</v>
      </c>
      <c r="AT16" s="16"/>
      <c r="AU16" s="16"/>
    </row>
    <row r="17" spans="1:47" ht="12.75" customHeight="1">
      <c r="A17" s="158"/>
      <c r="B17" s="158"/>
      <c r="C17" s="84" t="s">
        <v>173</v>
      </c>
      <c r="D17" s="88"/>
      <c r="E17" s="75"/>
      <c r="F17" s="75"/>
      <c r="G17" s="75"/>
      <c r="H17" s="96" t="s">
        <v>51</v>
      </c>
      <c r="I17" s="75"/>
      <c r="J17" s="75"/>
      <c r="K17" s="75"/>
      <c r="L17" s="75"/>
      <c r="M17" s="75"/>
      <c r="N17" s="75"/>
      <c r="O17" s="75"/>
      <c r="P17" s="75"/>
      <c r="Q17" s="75"/>
      <c r="R17" s="75"/>
      <c r="S17" s="105"/>
      <c r="T17" s="75"/>
      <c r="U17" s="75"/>
      <c r="V17" s="127" t="s">
        <v>51</v>
      </c>
      <c r="W17" s="93"/>
      <c r="X17" s="127" t="s">
        <v>51</v>
      </c>
      <c r="Y17" s="93"/>
      <c r="Z17" s="93"/>
      <c r="AA17" s="93"/>
      <c r="AB17" s="93"/>
      <c r="AC17" s="93"/>
      <c r="AD17" s="93"/>
      <c r="AE17" s="93"/>
      <c r="AF17" s="105"/>
      <c r="AG17" s="93"/>
      <c r="AH17" s="93"/>
      <c r="AI17" s="127" t="s">
        <v>51</v>
      </c>
      <c r="AJ17" s="93"/>
      <c r="AK17" s="93"/>
      <c r="AL17" s="93"/>
      <c r="AM17" s="103"/>
      <c r="AN17" s="103"/>
      <c r="AO17" s="77"/>
      <c r="AP17" s="77"/>
      <c r="AQ17" s="65">
        <f t="shared" si="0"/>
        <v>4</v>
      </c>
      <c r="AR17" s="31">
        <f t="shared" si="1"/>
        <v>102</v>
      </c>
      <c r="AS17" s="79">
        <f t="shared" si="2"/>
        <v>3.9215686274509803E-2</v>
      </c>
      <c r="AT17" s="16"/>
      <c r="AU17" s="16"/>
    </row>
    <row r="18" spans="1:47">
      <c r="A18" s="158"/>
      <c r="B18" s="159"/>
      <c r="C18" s="84" t="s">
        <v>174</v>
      </c>
      <c r="D18" s="72"/>
      <c r="E18" s="75"/>
      <c r="F18" s="75"/>
      <c r="G18" s="75"/>
      <c r="H18" s="96" t="s">
        <v>51</v>
      </c>
      <c r="I18" s="75"/>
      <c r="J18" s="75"/>
      <c r="K18" s="75"/>
      <c r="L18" s="75"/>
      <c r="M18" s="75"/>
      <c r="N18" s="75"/>
      <c r="O18" s="75"/>
      <c r="P18" s="75"/>
      <c r="Q18" s="75"/>
      <c r="R18" s="75"/>
      <c r="S18" s="105"/>
      <c r="T18" s="75"/>
      <c r="U18" s="93"/>
      <c r="V18" s="127" t="s">
        <v>51</v>
      </c>
      <c r="W18" s="93"/>
      <c r="X18" s="127" t="s">
        <v>51</v>
      </c>
      <c r="Y18" s="93"/>
      <c r="Z18" s="93"/>
      <c r="AA18" s="93"/>
      <c r="AB18" s="93"/>
      <c r="AC18" s="93"/>
      <c r="AD18" s="93"/>
      <c r="AE18" s="93"/>
      <c r="AF18" s="105"/>
      <c r="AG18" s="93"/>
      <c r="AH18" s="93"/>
      <c r="AI18" s="127" t="s">
        <v>51</v>
      </c>
      <c r="AJ18" s="93"/>
      <c r="AK18" s="93"/>
      <c r="AL18" s="93"/>
      <c r="AM18" s="103"/>
      <c r="AN18" s="103"/>
      <c r="AO18" s="77"/>
      <c r="AP18" s="77"/>
      <c r="AQ18" s="65">
        <f t="shared" si="0"/>
        <v>4</v>
      </c>
      <c r="AR18" s="31">
        <f t="shared" si="1"/>
        <v>102</v>
      </c>
      <c r="AS18" s="79">
        <f t="shared" si="2"/>
        <v>3.9215686274509803E-2</v>
      </c>
      <c r="AT18" s="16"/>
      <c r="AU18" s="16"/>
    </row>
    <row r="19" spans="1:47">
      <c r="A19" s="158"/>
      <c r="B19" s="157" t="s">
        <v>108</v>
      </c>
      <c r="C19" s="84" t="s">
        <v>170</v>
      </c>
      <c r="D19" s="88"/>
      <c r="E19" s="75"/>
      <c r="F19" s="75"/>
      <c r="G19" s="75"/>
      <c r="H19" s="96" t="s">
        <v>51</v>
      </c>
      <c r="I19" s="75"/>
      <c r="J19" s="96" t="s">
        <v>51</v>
      </c>
      <c r="K19" s="75"/>
      <c r="L19" s="75"/>
      <c r="M19" s="75"/>
      <c r="N19" s="96" t="s">
        <v>51</v>
      </c>
      <c r="O19" s="75"/>
      <c r="P19" s="75"/>
      <c r="Q19" s="75"/>
      <c r="R19" s="96" t="s">
        <v>51</v>
      </c>
      <c r="S19" s="75"/>
      <c r="T19" s="96" t="s">
        <v>51</v>
      </c>
      <c r="U19" s="93"/>
      <c r="V19" s="37" t="s">
        <v>51</v>
      </c>
      <c r="W19" s="93"/>
      <c r="X19" s="93"/>
      <c r="Y19" s="93"/>
      <c r="Z19" s="93"/>
      <c r="AA19" s="76" t="s">
        <v>51</v>
      </c>
      <c r="AB19" s="93"/>
      <c r="AC19" s="93"/>
      <c r="AD19" s="93"/>
      <c r="AE19" s="76" t="s">
        <v>51</v>
      </c>
      <c r="AF19" s="93"/>
      <c r="AG19" s="76" t="s">
        <v>51</v>
      </c>
      <c r="AH19" s="93"/>
      <c r="AI19" s="93"/>
      <c r="AJ19" s="76" t="s">
        <v>51</v>
      </c>
      <c r="AK19" s="93"/>
      <c r="AL19" s="93"/>
      <c r="AM19" s="103"/>
      <c r="AN19" s="103"/>
      <c r="AO19" s="77"/>
      <c r="AP19" s="77"/>
      <c r="AQ19" s="65">
        <f t="shared" si="0"/>
        <v>10</v>
      </c>
      <c r="AR19" s="31">
        <f t="shared" si="1"/>
        <v>102</v>
      </c>
      <c r="AS19" s="79">
        <f t="shared" si="2"/>
        <v>9.8039215686274508E-2</v>
      </c>
      <c r="AT19" s="16"/>
      <c r="AU19" s="16"/>
    </row>
    <row r="20" spans="1:47">
      <c r="A20" s="158"/>
      <c r="B20" s="158"/>
      <c r="C20" s="84" t="s">
        <v>173</v>
      </c>
      <c r="D20" s="72"/>
      <c r="E20" s="75"/>
      <c r="F20" s="75"/>
      <c r="G20" s="75"/>
      <c r="H20" s="96" t="s">
        <v>51</v>
      </c>
      <c r="I20" s="75"/>
      <c r="J20" s="96" t="s">
        <v>51</v>
      </c>
      <c r="K20" s="75"/>
      <c r="L20" s="75"/>
      <c r="M20" s="75"/>
      <c r="N20" s="96" t="s">
        <v>51</v>
      </c>
      <c r="O20" s="75"/>
      <c r="P20" s="75"/>
      <c r="Q20" s="75"/>
      <c r="R20" s="96" t="s">
        <v>51</v>
      </c>
      <c r="S20" s="75"/>
      <c r="T20" s="96" t="s">
        <v>51</v>
      </c>
      <c r="U20" s="93"/>
      <c r="V20" s="37" t="s">
        <v>51</v>
      </c>
      <c r="W20" s="93"/>
      <c r="X20" s="93"/>
      <c r="Y20" s="93"/>
      <c r="Z20" s="93"/>
      <c r="AA20" s="76" t="s">
        <v>51</v>
      </c>
      <c r="AB20" s="93"/>
      <c r="AC20" s="93"/>
      <c r="AD20" s="93"/>
      <c r="AE20" s="76" t="s">
        <v>51</v>
      </c>
      <c r="AF20" s="93"/>
      <c r="AG20" s="76" t="s">
        <v>51</v>
      </c>
      <c r="AH20" s="93"/>
      <c r="AI20" s="93"/>
      <c r="AJ20" s="76" t="s">
        <v>51</v>
      </c>
      <c r="AK20" s="93"/>
      <c r="AL20" s="93"/>
      <c r="AM20" s="103"/>
      <c r="AN20" s="103"/>
      <c r="AO20" s="77"/>
      <c r="AP20" s="77"/>
      <c r="AQ20" s="65">
        <f t="shared" si="0"/>
        <v>10</v>
      </c>
      <c r="AR20" s="31">
        <f t="shared" si="1"/>
        <v>102</v>
      </c>
      <c r="AS20" s="79">
        <f t="shared" si="2"/>
        <v>9.8039215686274508E-2</v>
      </c>
      <c r="AT20" s="16"/>
      <c r="AU20" s="16"/>
    </row>
    <row r="21" spans="1:47" ht="12.75" customHeight="1">
      <c r="A21" s="158"/>
      <c r="B21" s="159"/>
      <c r="C21" s="84" t="s">
        <v>174</v>
      </c>
      <c r="D21" s="72"/>
      <c r="E21" s="75"/>
      <c r="F21" s="75"/>
      <c r="G21" s="75"/>
      <c r="H21" s="96" t="s">
        <v>51</v>
      </c>
      <c r="I21" s="31"/>
      <c r="J21" s="96" t="s">
        <v>51</v>
      </c>
      <c r="K21" s="75"/>
      <c r="L21" s="75"/>
      <c r="M21" s="75"/>
      <c r="N21" s="96" t="s">
        <v>51</v>
      </c>
      <c r="O21" s="75"/>
      <c r="P21" s="75"/>
      <c r="Q21" s="75"/>
      <c r="R21" s="96" t="s">
        <v>51</v>
      </c>
      <c r="S21" s="75"/>
      <c r="T21" s="96" t="s">
        <v>51</v>
      </c>
      <c r="U21" s="93"/>
      <c r="V21" s="37" t="s">
        <v>51</v>
      </c>
      <c r="W21" s="93"/>
      <c r="X21" s="93"/>
      <c r="Y21" s="93"/>
      <c r="Z21" s="93"/>
      <c r="AA21" s="76" t="s">
        <v>51</v>
      </c>
      <c r="AB21" s="93"/>
      <c r="AC21" s="93"/>
      <c r="AD21" s="93"/>
      <c r="AE21" s="76" t="s">
        <v>51</v>
      </c>
      <c r="AF21" s="93"/>
      <c r="AG21" s="76" t="s">
        <v>51</v>
      </c>
      <c r="AH21" s="93"/>
      <c r="AI21" s="93"/>
      <c r="AJ21" s="76" t="s">
        <v>51</v>
      </c>
      <c r="AK21" s="93"/>
      <c r="AL21" s="93"/>
      <c r="AM21" s="103"/>
      <c r="AN21" s="103"/>
      <c r="AO21" s="77"/>
      <c r="AP21" s="77"/>
      <c r="AQ21" s="65">
        <f t="shared" si="0"/>
        <v>10</v>
      </c>
      <c r="AR21" s="31">
        <f t="shared" si="1"/>
        <v>102</v>
      </c>
      <c r="AS21" s="79">
        <f t="shared" si="2"/>
        <v>9.8039215686274508E-2</v>
      </c>
      <c r="AT21" s="16"/>
      <c r="AU21" s="16"/>
    </row>
    <row r="22" spans="1:47" ht="12.75" customHeight="1">
      <c r="A22" s="158"/>
      <c r="B22" s="157" t="s">
        <v>154</v>
      </c>
      <c r="C22" s="84" t="s">
        <v>170</v>
      </c>
      <c r="D22" s="72"/>
      <c r="E22" s="75"/>
      <c r="F22" s="75"/>
      <c r="G22" s="75"/>
      <c r="H22" s="16"/>
      <c r="I22" s="31"/>
      <c r="J22" s="75"/>
      <c r="K22" s="75"/>
      <c r="L22" s="37" t="s">
        <v>51</v>
      </c>
      <c r="M22" s="75"/>
      <c r="N22" s="75"/>
      <c r="O22" s="75"/>
      <c r="P22" s="75"/>
      <c r="Q22" s="75"/>
      <c r="R22" s="96" t="s">
        <v>51</v>
      </c>
      <c r="S22" s="75"/>
      <c r="T22" s="75"/>
      <c r="U22" s="93"/>
      <c r="V22" s="93"/>
      <c r="W22" s="127" t="s">
        <v>51</v>
      </c>
      <c r="X22" s="93"/>
      <c r="Y22" s="93"/>
      <c r="Z22" s="93"/>
      <c r="AA22" s="93"/>
      <c r="AB22" s="93"/>
      <c r="AC22" s="127" t="s">
        <v>51</v>
      </c>
      <c r="AD22" s="93"/>
      <c r="AE22" s="93"/>
      <c r="AF22" s="93"/>
      <c r="AG22" s="93"/>
      <c r="AH22" s="127" t="s">
        <v>51</v>
      </c>
      <c r="AI22" s="93"/>
      <c r="AJ22" s="93"/>
      <c r="AK22" s="93"/>
      <c r="AL22" s="127" t="s">
        <v>51</v>
      </c>
      <c r="AM22" s="103"/>
      <c r="AN22" s="103"/>
      <c r="AO22" s="77"/>
      <c r="AP22" s="77"/>
      <c r="AQ22" s="65">
        <f t="shared" si="0"/>
        <v>6</v>
      </c>
      <c r="AR22" s="31">
        <f t="shared" si="1"/>
        <v>102</v>
      </c>
      <c r="AS22" s="79">
        <f t="shared" si="2"/>
        <v>5.8823529411764705E-2</v>
      </c>
      <c r="AT22" s="16"/>
      <c r="AU22" s="16"/>
    </row>
    <row r="23" spans="1:47" ht="12.75" customHeight="1">
      <c r="A23" s="158"/>
      <c r="B23" s="158"/>
      <c r="C23" s="84" t="s">
        <v>173</v>
      </c>
      <c r="D23" s="137"/>
      <c r="E23" s="75"/>
      <c r="F23" s="75"/>
      <c r="G23" s="75"/>
      <c r="H23" s="31"/>
      <c r="I23" s="75"/>
      <c r="J23" s="75"/>
      <c r="K23" s="75"/>
      <c r="L23" s="37" t="s">
        <v>51</v>
      </c>
      <c r="M23" s="75"/>
      <c r="N23" s="75"/>
      <c r="O23" s="75"/>
      <c r="P23" s="75"/>
      <c r="Q23" s="75"/>
      <c r="R23" s="96" t="s">
        <v>51</v>
      </c>
      <c r="S23" s="75"/>
      <c r="T23" s="75"/>
      <c r="U23" s="93"/>
      <c r="V23" s="93"/>
      <c r="W23" s="127" t="s">
        <v>51</v>
      </c>
      <c r="X23" s="93"/>
      <c r="Y23" s="93"/>
      <c r="Z23" s="93"/>
      <c r="AA23" s="93"/>
      <c r="AB23" s="93"/>
      <c r="AC23" s="127" t="s">
        <v>51</v>
      </c>
      <c r="AD23" s="93"/>
      <c r="AE23" s="93"/>
      <c r="AF23" s="93"/>
      <c r="AG23" s="93"/>
      <c r="AH23" s="127" t="s">
        <v>51</v>
      </c>
      <c r="AI23" s="93"/>
      <c r="AJ23" s="93"/>
      <c r="AK23" s="93"/>
      <c r="AL23" s="127" t="s">
        <v>51</v>
      </c>
      <c r="AM23" s="103"/>
      <c r="AN23" s="103"/>
      <c r="AO23" s="77"/>
      <c r="AP23" s="77"/>
      <c r="AQ23" s="65">
        <f t="shared" si="0"/>
        <v>6</v>
      </c>
      <c r="AR23" s="31">
        <f t="shared" si="1"/>
        <v>102</v>
      </c>
      <c r="AS23" s="79">
        <f t="shared" si="2"/>
        <v>5.8823529411764705E-2</v>
      </c>
      <c r="AT23" s="16"/>
      <c r="AU23" s="16"/>
    </row>
    <row r="24" spans="1:47" ht="12.75" customHeight="1">
      <c r="A24" s="158"/>
      <c r="B24" s="159"/>
      <c r="C24" s="84" t="s">
        <v>174</v>
      </c>
      <c r="D24" s="72"/>
      <c r="E24" s="75"/>
      <c r="F24" s="75"/>
      <c r="G24" s="75"/>
      <c r="H24" s="75"/>
      <c r="I24" s="75"/>
      <c r="J24" s="75"/>
      <c r="K24" s="75"/>
      <c r="L24" s="37" t="s">
        <v>51</v>
      </c>
      <c r="M24" s="75"/>
      <c r="N24" s="75"/>
      <c r="O24" s="75"/>
      <c r="P24" s="75"/>
      <c r="Q24" s="75"/>
      <c r="R24" s="37" t="s">
        <v>51</v>
      </c>
      <c r="S24" s="75"/>
      <c r="T24" s="75"/>
      <c r="U24" s="93"/>
      <c r="V24" s="93"/>
      <c r="W24" s="127" t="s">
        <v>51</v>
      </c>
      <c r="X24" s="93"/>
      <c r="Y24" s="93"/>
      <c r="Z24" s="93"/>
      <c r="AA24" s="93"/>
      <c r="AB24" s="93"/>
      <c r="AC24" s="127" t="s">
        <v>51</v>
      </c>
      <c r="AD24" s="93"/>
      <c r="AE24" s="93"/>
      <c r="AF24" s="93"/>
      <c r="AG24" s="93"/>
      <c r="AH24" s="127" t="s">
        <v>51</v>
      </c>
      <c r="AI24" s="103"/>
      <c r="AJ24" s="103"/>
      <c r="AK24" s="93"/>
      <c r="AL24" s="127" t="s">
        <v>51</v>
      </c>
      <c r="AM24" s="103"/>
      <c r="AN24" s="103"/>
      <c r="AO24" s="77"/>
      <c r="AP24" s="77"/>
      <c r="AQ24" s="65">
        <f t="shared" si="0"/>
        <v>6</v>
      </c>
      <c r="AR24" s="31">
        <f t="shared" si="1"/>
        <v>102</v>
      </c>
      <c r="AS24" s="79">
        <f t="shared" si="2"/>
        <v>5.8823529411764705E-2</v>
      </c>
      <c r="AT24" s="16"/>
      <c r="AU24" s="16"/>
    </row>
    <row r="25" spans="1:47" ht="15.75" customHeight="1">
      <c r="A25" s="158"/>
      <c r="B25" s="157" t="s">
        <v>155</v>
      </c>
      <c r="C25" s="84" t="s">
        <v>170</v>
      </c>
      <c r="D25" s="72"/>
      <c r="E25" s="75"/>
      <c r="F25" s="75"/>
      <c r="G25" s="75"/>
      <c r="H25" s="75"/>
      <c r="I25" s="75"/>
      <c r="J25" s="75"/>
      <c r="K25" s="75"/>
      <c r="L25" s="37" t="s">
        <v>51</v>
      </c>
      <c r="M25" s="75"/>
      <c r="N25" s="75"/>
      <c r="O25" s="75"/>
      <c r="P25" s="75"/>
      <c r="Q25" s="75"/>
      <c r="R25" s="37" t="s">
        <v>51</v>
      </c>
      <c r="S25" s="75"/>
      <c r="T25" s="75"/>
      <c r="U25" s="93"/>
      <c r="V25" s="93"/>
      <c r="W25" s="127" t="s">
        <v>51</v>
      </c>
      <c r="X25" s="93"/>
      <c r="Y25" s="93"/>
      <c r="Z25" s="93"/>
      <c r="AA25" s="93"/>
      <c r="AB25" s="127" t="s">
        <v>51</v>
      </c>
      <c r="AC25" s="93"/>
      <c r="AD25" s="93"/>
      <c r="AE25" s="93"/>
      <c r="AF25" s="93"/>
      <c r="AG25" s="93"/>
      <c r="AH25" s="93"/>
      <c r="AI25" s="103"/>
      <c r="AJ25" s="127" t="s">
        <v>51</v>
      </c>
      <c r="AK25" s="93"/>
      <c r="AL25" s="127" t="s">
        <v>51</v>
      </c>
      <c r="AM25" s="103"/>
      <c r="AN25" s="103"/>
      <c r="AO25" s="77"/>
      <c r="AP25" s="77"/>
      <c r="AQ25" s="65">
        <f t="shared" si="0"/>
        <v>6</v>
      </c>
      <c r="AR25" s="31">
        <f t="shared" ref="AR25:AR27" si="3">34*2</f>
        <v>68</v>
      </c>
      <c r="AS25" s="79">
        <f t="shared" si="2"/>
        <v>8.8235294117647065E-2</v>
      </c>
      <c r="AT25" s="16"/>
      <c r="AU25" s="16"/>
    </row>
    <row r="26" spans="1:47" ht="12.75" customHeight="1">
      <c r="A26" s="158"/>
      <c r="B26" s="158"/>
      <c r="C26" s="84" t="s">
        <v>173</v>
      </c>
      <c r="D26" s="72"/>
      <c r="E26" s="75"/>
      <c r="F26" s="75"/>
      <c r="G26" s="75"/>
      <c r="H26" s="75"/>
      <c r="I26" s="75"/>
      <c r="J26" s="75"/>
      <c r="K26" s="75"/>
      <c r="L26" s="37" t="s">
        <v>51</v>
      </c>
      <c r="M26" s="75"/>
      <c r="N26" s="75"/>
      <c r="O26" s="75"/>
      <c r="P26" s="75"/>
      <c r="Q26" s="75"/>
      <c r="R26" s="37" t="s">
        <v>51</v>
      </c>
      <c r="S26" s="75"/>
      <c r="T26" s="75"/>
      <c r="U26" s="93"/>
      <c r="V26" s="93"/>
      <c r="W26" s="127" t="s">
        <v>51</v>
      </c>
      <c r="X26" s="93"/>
      <c r="Y26" s="93"/>
      <c r="Z26" s="93"/>
      <c r="AA26" s="93"/>
      <c r="AB26" s="127" t="s">
        <v>51</v>
      </c>
      <c r="AC26" s="93"/>
      <c r="AD26" s="93"/>
      <c r="AE26" s="93"/>
      <c r="AF26" s="93"/>
      <c r="AG26" s="93"/>
      <c r="AH26" s="93"/>
      <c r="AI26" s="103"/>
      <c r="AJ26" s="127" t="s">
        <v>51</v>
      </c>
      <c r="AK26" s="93"/>
      <c r="AL26" s="127" t="s">
        <v>51</v>
      </c>
      <c r="AM26" s="103"/>
      <c r="AN26" s="103"/>
      <c r="AO26" s="77"/>
      <c r="AP26" s="77"/>
      <c r="AQ26" s="65">
        <f t="shared" si="0"/>
        <v>6</v>
      </c>
      <c r="AR26" s="31">
        <f t="shared" si="3"/>
        <v>68</v>
      </c>
      <c r="AS26" s="79">
        <f t="shared" si="2"/>
        <v>8.8235294117647065E-2</v>
      </c>
      <c r="AT26" s="16"/>
      <c r="AU26" s="16"/>
    </row>
    <row r="27" spans="1:47" ht="12.75" customHeight="1">
      <c r="A27" s="158"/>
      <c r="B27" s="159"/>
      <c r="C27" s="84" t="s">
        <v>174</v>
      </c>
      <c r="D27" s="72"/>
      <c r="E27" s="75"/>
      <c r="F27" s="75"/>
      <c r="G27" s="75"/>
      <c r="H27" s="75"/>
      <c r="I27" s="75"/>
      <c r="J27" s="75"/>
      <c r="K27" s="75"/>
      <c r="L27" s="37" t="s">
        <v>51</v>
      </c>
      <c r="M27" s="75"/>
      <c r="N27" s="75"/>
      <c r="O27" s="75"/>
      <c r="P27" s="75"/>
      <c r="Q27" s="75"/>
      <c r="R27" s="37" t="s">
        <v>51</v>
      </c>
      <c r="S27" s="75"/>
      <c r="T27" s="75"/>
      <c r="U27" s="93"/>
      <c r="V27" s="93"/>
      <c r="W27" s="127" t="s">
        <v>51</v>
      </c>
      <c r="X27" s="93"/>
      <c r="Y27" s="93"/>
      <c r="Z27" s="93"/>
      <c r="AA27" s="93"/>
      <c r="AB27" s="127" t="s">
        <v>51</v>
      </c>
      <c r="AC27" s="93"/>
      <c r="AD27" s="93"/>
      <c r="AE27" s="93"/>
      <c r="AF27" s="93"/>
      <c r="AG27" s="93"/>
      <c r="AH27" s="93"/>
      <c r="AI27" s="103"/>
      <c r="AJ27" s="127" t="s">
        <v>51</v>
      </c>
      <c r="AK27" s="93"/>
      <c r="AL27" s="127" t="s">
        <v>51</v>
      </c>
      <c r="AM27" s="103"/>
      <c r="AN27" s="103"/>
      <c r="AO27" s="77"/>
      <c r="AP27" s="77"/>
      <c r="AQ27" s="65">
        <f t="shared" si="0"/>
        <v>6</v>
      </c>
      <c r="AR27" s="31">
        <f t="shared" si="3"/>
        <v>68</v>
      </c>
      <c r="AS27" s="79">
        <f t="shared" si="2"/>
        <v>8.8235294117647065E-2</v>
      </c>
      <c r="AT27" s="16"/>
      <c r="AU27" s="16"/>
    </row>
    <row r="28" spans="1:47" ht="12.75" customHeight="1">
      <c r="A28" s="158"/>
      <c r="B28" s="157" t="s">
        <v>156</v>
      </c>
      <c r="C28" s="84" t="s">
        <v>170</v>
      </c>
      <c r="D28" s="88"/>
      <c r="E28" s="75"/>
      <c r="F28" s="75"/>
      <c r="G28" s="75"/>
      <c r="H28" s="75"/>
      <c r="I28" s="75"/>
      <c r="J28" s="75"/>
      <c r="K28" s="75"/>
      <c r="L28" s="37" t="s">
        <v>51</v>
      </c>
      <c r="M28" s="75"/>
      <c r="N28" s="75"/>
      <c r="O28" s="75"/>
      <c r="P28" s="75"/>
      <c r="Q28" s="75"/>
      <c r="R28" s="75"/>
      <c r="S28" s="75"/>
      <c r="T28" s="75"/>
      <c r="U28" s="93"/>
      <c r="V28" s="96" t="s">
        <v>51</v>
      </c>
      <c r="W28" s="93"/>
      <c r="X28" s="93"/>
      <c r="Y28" s="93"/>
      <c r="Z28" s="93"/>
      <c r="AA28" s="93"/>
      <c r="AB28" s="93"/>
      <c r="AC28" s="93"/>
      <c r="AD28" s="93"/>
      <c r="AE28" s="93"/>
      <c r="AF28" s="93"/>
      <c r="AG28" s="93"/>
      <c r="AH28" s="93"/>
      <c r="AI28" s="103"/>
      <c r="AJ28" s="103"/>
      <c r="AK28" s="96" t="s">
        <v>51</v>
      </c>
      <c r="AL28" s="93"/>
      <c r="AM28" s="103"/>
      <c r="AN28" s="103"/>
      <c r="AO28" s="77"/>
      <c r="AP28" s="77"/>
      <c r="AQ28" s="65">
        <f t="shared" si="0"/>
        <v>3</v>
      </c>
      <c r="AR28" s="31">
        <f t="shared" ref="AR28:AR33" si="4">34*1</f>
        <v>34</v>
      </c>
      <c r="AS28" s="79">
        <f t="shared" si="2"/>
        <v>8.8235294117647065E-2</v>
      </c>
      <c r="AT28" s="16"/>
      <c r="AU28" s="16"/>
    </row>
    <row r="29" spans="1:47" ht="15.75" customHeight="1">
      <c r="A29" s="158"/>
      <c r="B29" s="158"/>
      <c r="C29" s="84" t="s">
        <v>173</v>
      </c>
      <c r="D29" s="72"/>
      <c r="E29" s="75"/>
      <c r="F29" s="75"/>
      <c r="G29" s="75"/>
      <c r="H29" s="75"/>
      <c r="I29" s="75"/>
      <c r="J29" s="75"/>
      <c r="K29" s="75"/>
      <c r="L29" s="37" t="s">
        <v>51</v>
      </c>
      <c r="M29" s="75"/>
      <c r="N29" s="75"/>
      <c r="O29" s="75"/>
      <c r="P29" s="75"/>
      <c r="Q29" s="75"/>
      <c r="R29" s="75"/>
      <c r="S29" s="75"/>
      <c r="T29" s="75"/>
      <c r="U29" s="93"/>
      <c r="V29" s="96" t="s">
        <v>51</v>
      </c>
      <c r="W29" s="93"/>
      <c r="X29" s="93"/>
      <c r="Y29" s="93"/>
      <c r="Z29" s="93"/>
      <c r="AA29" s="93"/>
      <c r="AB29" s="93"/>
      <c r="AC29" s="93"/>
      <c r="AD29" s="93"/>
      <c r="AE29" s="93"/>
      <c r="AF29" s="93"/>
      <c r="AG29" s="93"/>
      <c r="AH29" s="93"/>
      <c r="AI29" s="103"/>
      <c r="AJ29" s="103"/>
      <c r="AK29" s="96" t="s">
        <v>51</v>
      </c>
      <c r="AL29" s="93"/>
      <c r="AM29" s="103"/>
      <c r="AN29" s="103"/>
      <c r="AO29" s="77"/>
      <c r="AP29" s="77"/>
      <c r="AQ29" s="65">
        <f t="shared" si="0"/>
        <v>3</v>
      </c>
      <c r="AR29" s="31">
        <f t="shared" si="4"/>
        <v>34</v>
      </c>
      <c r="AS29" s="79">
        <f t="shared" si="2"/>
        <v>8.8235294117647065E-2</v>
      </c>
      <c r="AT29" s="16"/>
      <c r="AU29" s="16"/>
    </row>
    <row r="30" spans="1:47" ht="15.75" customHeight="1">
      <c r="A30" s="158"/>
      <c r="B30" s="159"/>
      <c r="C30" s="84" t="s">
        <v>174</v>
      </c>
      <c r="D30" s="88"/>
      <c r="E30" s="75"/>
      <c r="F30" s="75"/>
      <c r="G30" s="75"/>
      <c r="H30" s="75"/>
      <c r="I30" s="75"/>
      <c r="J30" s="75"/>
      <c r="K30" s="75"/>
      <c r="L30" s="37" t="s">
        <v>51</v>
      </c>
      <c r="M30" s="75"/>
      <c r="N30" s="75"/>
      <c r="O30" s="75"/>
      <c r="P30" s="75"/>
      <c r="Q30" s="75"/>
      <c r="R30" s="75"/>
      <c r="S30" s="75"/>
      <c r="T30" s="75"/>
      <c r="U30" s="93"/>
      <c r="V30" s="96" t="s">
        <v>51</v>
      </c>
      <c r="W30" s="93"/>
      <c r="X30" s="93"/>
      <c r="Y30" s="93"/>
      <c r="Z30" s="93"/>
      <c r="AA30" s="93"/>
      <c r="AB30" s="93"/>
      <c r="AC30" s="93"/>
      <c r="AD30" s="93"/>
      <c r="AE30" s="93"/>
      <c r="AF30" s="93"/>
      <c r="AG30" s="93"/>
      <c r="AH30" s="93"/>
      <c r="AI30" s="103"/>
      <c r="AJ30" s="103"/>
      <c r="AK30" s="96" t="s">
        <v>51</v>
      </c>
      <c r="AL30" s="93"/>
      <c r="AM30" s="103"/>
      <c r="AN30" s="103"/>
      <c r="AO30" s="77"/>
      <c r="AP30" s="77"/>
      <c r="AQ30" s="65">
        <f t="shared" si="0"/>
        <v>3</v>
      </c>
      <c r="AR30" s="31">
        <f t="shared" si="4"/>
        <v>34</v>
      </c>
      <c r="AS30" s="79">
        <f t="shared" si="2"/>
        <v>8.8235294117647065E-2</v>
      </c>
      <c r="AT30" s="16"/>
      <c r="AU30" s="16"/>
    </row>
    <row r="31" spans="1:47" ht="15.75" customHeight="1">
      <c r="A31" s="158"/>
      <c r="B31" s="157" t="s">
        <v>157</v>
      </c>
      <c r="C31" s="84" t="s">
        <v>170</v>
      </c>
      <c r="D31" s="88"/>
      <c r="E31" s="75"/>
      <c r="F31" s="75"/>
      <c r="G31" s="75"/>
      <c r="H31" s="75"/>
      <c r="I31" s="75"/>
      <c r="J31" s="75"/>
      <c r="K31" s="75"/>
      <c r="L31" s="75"/>
      <c r="M31" s="127" t="s">
        <v>51</v>
      </c>
      <c r="N31" s="75"/>
      <c r="O31" s="75"/>
      <c r="P31" s="75"/>
      <c r="Q31" s="75"/>
      <c r="R31" s="75"/>
      <c r="S31" s="75"/>
      <c r="T31" s="75"/>
      <c r="U31" s="93"/>
      <c r="V31" s="105"/>
      <c r="W31" s="93"/>
      <c r="X31" s="127" t="s">
        <v>51</v>
      </c>
      <c r="Y31" s="93"/>
      <c r="Z31" s="93"/>
      <c r="AA31" s="93"/>
      <c r="AB31" s="93"/>
      <c r="AC31" s="93"/>
      <c r="AD31" s="93"/>
      <c r="AE31" s="105"/>
      <c r="AF31" s="138" t="s">
        <v>51</v>
      </c>
      <c r="AG31" s="93"/>
      <c r="AH31" s="93"/>
      <c r="AI31" s="103"/>
      <c r="AJ31" s="103"/>
      <c r="AK31" s="93"/>
      <c r="AL31" s="93"/>
      <c r="AM31" s="103"/>
      <c r="AN31" s="103"/>
      <c r="AO31" s="77"/>
      <c r="AP31" s="77"/>
      <c r="AQ31" s="65">
        <f t="shared" si="0"/>
        <v>3</v>
      </c>
      <c r="AR31" s="31">
        <f t="shared" si="4"/>
        <v>34</v>
      </c>
      <c r="AS31" s="79">
        <f t="shared" si="2"/>
        <v>8.8235294117647065E-2</v>
      </c>
      <c r="AT31" s="16"/>
      <c r="AU31" s="16"/>
    </row>
    <row r="32" spans="1:47" ht="15.75" customHeight="1">
      <c r="A32" s="158"/>
      <c r="B32" s="158"/>
      <c r="C32" s="84" t="s">
        <v>173</v>
      </c>
      <c r="D32" s="88"/>
      <c r="E32" s="75"/>
      <c r="F32" s="75"/>
      <c r="G32" s="75"/>
      <c r="H32" s="75"/>
      <c r="I32" s="75"/>
      <c r="J32" s="75"/>
      <c r="K32" s="75"/>
      <c r="L32" s="75"/>
      <c r="M32" s="127" t="s">
        <v>51</v>
      </c>
      <c r="N32" s="75"/>
      <c r="O32" s="75"/>
      <c r="P32" s="75"/>
      <c r="Q32" s="75"/>
      <c r="R32" s="75"/>
      <c r="S32" s="75"/>
      <c r="T32" s="75"/>
      <c r="U32" s="93"/>
      <c r="V32" s="105"/>
      <c r="W32" s="93"/>
      <c r="X32" s="127" t="s">
        <v>51</v>
      </c>
      <c r="Y32" s="93"/>
      <c r="Z32" s="93"/>
      <c r="AA32" s="93"/>
      <c r="AB32" s="93"/>
      <c r="AC32" s="93"/>
      <c r="AD32" s="93"/>
      <c r="AE32" s="105"/>
      <c r="AF32" s="138" t="s">
        <v>51</v>
      </c>
      <c r="AG32" s="93"/>
      <c r="AH32" s="93"/>
      <c r="AI32" s="103"/>
      <c r="AJ32" s="103"/>
      <c r="AK32" s="93"/>
      <c r="AL32" s="93"/>
      <c r="AM32" s="103"/>
      <c r="AN32" s="103"/>
      <c r="AO32" s="77"/>
      <c r="AP32" s="77"/>
      <c r="AQ32" s="65">
        <f t="shared" si="0"/>
        <v>3</v>
      </c>
      <c r="AR32" s="31">
        <f t="shared" si="4"/>
        <v>34</v>
      </c>
      <c r="AS32" s="79">
        <f t="shared" si="2"/>
        <v>8.8235294117647065E-2</v>
      </c>
      <c r="AT32" s="16"/>
      <c r="AU32" s="16"/>
    </row>
    <row r="33" spans="1:47" ht="15.75" customHeight="1">
      <c r="A33" s="158"/>
      <c r="B33" s="165"/>
      <c r="C33" s="84" t="s">
        <v>174</v>
      </c>
      <c r="D33" s="88"/>
      <c r="E33" s="75"/>
      <c r="F33" s="75"/>
      <c r="G33" s="75"/>
      <c r="H33" s="75"/>
      <c r="I33" s="75"/>
      <c r="J33" s="75"/>
      <c r="K33" s="75"/>
      <c r="L33" s="75"/>
      <c r="M33" s="127" t="s">
        <v>51</v>
      </c>
      <c r="N33" s="75"/>
      <c r="O33" s="75"/>
      <c r="P33" s="75"/>
      <c r="Q33" s="75"/>
      <c r="R33" s="75"/>
      <c r="S33" s="75"/>
      <c r="T33" s="75"/>
      <c r="U33" s="93"/>
      <c r="V33" s="105"/>
      <c r="W33" s="93"/>
      <c r="X33" s="127" t="s">
        <v>51</v>
      </c>
      <c r="Y33" s="93"/>
      <c r="Z33" s="93"/>
      <c r="AA33" s="93"/>
      <c r="AB33" s="93"/>
      <c r="AC33" s="93"/>
      <c r="AD33" s="93"/>
      <c r="AE33" s="105"/>
      <c r="AF33" s="138" t="s">
        <v>51</v>
      </c>
      <c r="AG33" s="93"/>
      <c r="AH33" s="93"/>
      <c r="AI33" s="103"/>
      <c r="AJ33" s="103"/>
      <c r="AK33" s="93"/>
      <c r="AL33" s="93"/>
      <c r="AM33" s="103"/>
      <c r="AN33" s="103"/>
      <c r="AO33" s="77"/>
      <c r="AP33" s="77"/>
      <c r="AQ33" s="65">
        <f t="shared" si="0"/>
        <v>3</v>
      </c>
      <c r="AR33" s="31">
        <f t="shared" si="4"/>
        <v>34</v>
      </c>
      <c r="AS33" s="79">
        <f t="shared" si="2"/>
        <v>8.8235294117647065E-2</v>
      </c>
      <c r="AT33" s="16"/>
      <c r="AU33" s="16"/>
    </row>
    <row r="34" spans="1:47" ht="15.75" customHeight="1">
      <c r="A34" s="158"/>
      <c r="B34" s="157" t="s">
        <v>131</v>
      </c>
      <c r="C34" s="84" t="s">
        <v>170</v>
      </c>
      <c r="D34" s="88"/>
      <c r="E34" s="75"/>
      <c r="F34" s="75"/>
      <c r="G34" s="75"/>
      <c r="H34" s="75"/>
      <c r="I34" s="75"/>
      <c r="J34" s="75"/>
      <c r="K34" s="75"/>
      <c r="L34" s="75"/>
      <c r="M34" s="75"/>
      <c r="N34" s="75"/>
      <c r="O34" s="75"/>
      <c r="P34" s="75"/>
      <c r="Q34" s="75"/>
      <c r="R34" s="96" t="s">
        <v>51</v>
      </c>
      <c r="S34" s="75"/>
      <c r="T34" s="75"/>
      <c r="U34" s="93"/>
      <c r="V34" s="93"/>
      <c r="W34" s="93"/>
      <c r="X34" s="93"/>
      <c r="Y34" s="93"/>
      <c r="Z34" s="105"/>
      <c r="AA34" s="93"/>
      <c r="AB34" s="127" t="s">
        <v>51</v>
      </c>
      <c r="AC34" s="93"/>
      <c r="AD34" s="93"/>
      <c r="AE34" s="93"/>
      <c r="AF34" s="93"/>
      <c r="AG34" s="93"/>
      <c r="AH34" s="93"/>
      <c r="AI34" s="138" t="s">
        <v>51</v>
      </c>
      <c r="AJ34" s="106"/>
      <c r="AK34" s="105"/>
      <c r="AL34" s="105"/>
      <c r="AM34" s="103"/>
      <c r="AN34" s="103"/>
      <c r="AO34" s="77"/>
      <c r="AP34" s="77"/>
      <c r="AQ34" s="65">
        <f t="shared" si="0"/>
        <v>3</v>
      </c>
      <c r="AR34" s="83">
        <v>68</v>
      </c>
      <c r="AS34" s="79">
        <f t="shared" si="2"/>
        <v>4.4117647058823532E-2</v>
      </c>
      <c r="AT34" s="16"/>
      <c r="AU34" s="16"/>
    </row>
    <row r="35" spans="1:47" ht="15.75" customHeight="1">
      <c r="A35" s="158"/>
      <c r="B35" s="158"/>
      <c r="C35" s="84" t="s">
        <v>173</v>
      </c>
      <c r="D35" s="88"/>
      <c r="E35" s="75"/>
      <c r="F35" s="75"/>
      <c r="G35" s="75"/>
      <c r="H35" s="75"/>
      <c r="I35" s="75"/>
      <c r="J35" s="75"/>
      <c r="K35" s="75"/>
      <c r="L35" s="75"/>
      <c r="M35" s="75"/>
      <c r="N35" s="75"/>
      <c r="O35" s="75"/>
      <c r="P35" s="75"/>
      <c r="Q35" s="75"/>
      <c r="R35" s="96" t="s">
        <v>51</v>
      </c>
      <c r="S35" s="75"/>
      <c r="T35" s="75"/>
      <c r="U35" s="93"/>
      <c r="V35" s="93"/>
      <c r="W35" s="93"/>
      <c r="X35" s="93"/>
      <c r="Y35" s="93"/>
      <c r="Z35" s="105"/>
      <c r="AA35" s="93"/>
      <c r="AB35" s="127" t="s">
        <v>51</v>
      </c>
      <c r="AC35" s="93"/>
      <c r="AD35" s="93"/>
      <c r="AE35" s="93"/>
      <c r="AF35" s="93"/>
      <c r="AG35" s="93"/>
      <c r="AH35" s="93"/>
      <c r="AI35" s="138" t="s">
        <v>51</v>
      </c>
      <c r="AJ35" s="103"/>
      <c r="AK35" s="105"/>
      <c r="AL35" s="105"/>
      <c r="AM35" s="103"/>
      <c r="AN35" s="103"/>
      <c r="AO35" s="77"/>
      <c r="AP35" s="77"/>
      <c r="AQ35" s="65">
        <f t="shared" si="0"/>
        <v>3</v>
      </c>
      <c r="AR35" s="83">
        <v>68</v>
      </c>
      <c r="AS35" s="79">
        <f t="shared" si="2"/>
        <v>4.4117647058823532E-2</v>
      </c>
      <c r="AT35" s="16"/>
      <c r="AU35" s="16"/>
    </row>
    <row r="36" spans="1:47" ht="15.75" customHeight="1">
      <c r="A36" s="158"/>
      <c r="B36" s="159"/>
      <c r="C36" s="84" t="s">
        <v>174</v>
      </c>
      <c r="D36" s="88"/>
      <c r="E36" s="75"/>
      <c r="F36" s="75"/>
      <c r="G36" s="75"/>
      <c r="H36" s="75"/>
      <c r="I36" s="75"/>
      <c r="J36" s="75"/>
      <c r="K36" s="75"/>
      <c r="L36" s="75"/>
      <c r="M36" s="75"/>
      <c r="N36" s="75"/>
      <c r="O36" s="75"/>
      <c r="P36" s="75"/>
      <c r="Q36" s="75"/>
      <c r="R36" s="96" t="s">
        <v>51</v>
      </c>
      <c r="S36" s="75"/>
      <c r="T36" s="75"/>
      <c r="U36" s="93"/>
      <c r="V36" s="93"/>
      <c r="W36" s="93"/>
      <c r="X36" s="93"/>
      <c r="Y36" s="93"/>
      <c r="Z36" s="105"/>
      <c r="AA36" s="93"/>
      <c r="AB36" s="127" t="s">
        <v>51</v>
      </c>
      <c r="AC36" s="93"/>
      <c r="AD36" s="93"/>
      <c r="AE36" s="93"/>
      <c r="AF36" s="93"/>
      <c r="AG36" s="93"/>
      <c r="AH36" s="93"/>
      <c r="AI36" s="138" t="s">
        <v>51</v>
      </c>
      <c r="AJ36" s="103"/>
      <c r="AK36" s="105"/>
      <c r="AL36" s="105"/>
      <c r="AM36" s="103"/>
      <c r="AN36" s="103"/>
      <c r="AO36" s="77"/>
      <c r="AP36" s="77"/>
      <c r="AQ36" s="65">
        <f t="shared" si="0"/>
        <v>3</v>
      </c>
      <c r="AR36" s="83">
        <v>68</v>
      </c>
      <c r="AS36" s="79">
        <f t="shared" si="2"/>
        <v>4.4117647058823532E-2</v>
      </c>
      <c r="AT36" s="16"/>
      <c r="AU36" s="16"/>
    </row>
    <row r="37" spans="1:47" ht="15.75" customHeight="1">
      <c r="A37" s="158"/>
      <c r="B37" s="157" t="s">
        <v>179</v>
      </c>
      <c r="C37" s="84" t="s">
        <v>170</v>
      </c>
      <c r="D37" s="88"/>
      <c r="E37" s="75"/>
      <c r="F37" s="75"/>
      <c r="G37" s="75"/>
      <c r="H37" s="75"/>
      <c r="I37" s="75"/>
      <c r="J37" s="96" t="s">
        <v>51</v>
      </c>
      <c r="K37" s="75"/>
      <c r="L37" s="75"/>
      <c r="M37" s="75"/>
      <c r="N37" s="75"/>
      <c r="O37" s="75"/>
      <c r="P37" s="75"/>
      <c r="Q37" s="75"/>
      <c r="R37" s="75"/>
      <c r="S37" s="75"/>
      <c r="T37" s="75"/>
      <c r="U37" s="105"/>
      <c r="V37" s="93"/>
      <c r="W37" s="93"/>
      <c r="X37" s="93"/>
      <c r="Y37" s="96" t="s">
        <v>51</v>
      </c>
      <c r="Z37" s="93"/>
      <c r="AA37" s="93"/>
      <c r="AB37" s="105"/>
      <c r="AC37" s="93"/>
      <c r="AD37" s="138" t="s">
        <v>51</v>
      </c>
      <c r="AE37" s="93"/>
      <c r="AF37" s="93"/>
      <c r="AG37" s="93"/>
      <c r="AH37" s="93"/>
      <c r="AI37" s="103"/>
      <c r="AJ37" s="96" t="s">
        <v>51</v>
      </c>
      <c r="AK37" s="93"/>
      <c r="AL37" s="93"/>
      <c r="AM37" s="103"/>
      <c r="AN37" s="103"/>
      <c r="AO37" s="77"/>
      <c r="AP37" s="77"/>
      <c r="AQ37" s="65">
        <f t="shared" si="0"/>
        <v>4</v>
      </c>
      <c r="AR37" s="31">
        <f t="shared" ref="AR37:AR39" si="5">34*1</f>
        <v>34</v>
      </c>
      <c r="AS37" s="79">
        <f t="shared" si="2"/>
        <v>0.11764705882352941</v>
      </c>
      <c r="AT37" s="16"/>
      <c r="AU37" s="16"/>
    </row>
    <row r="38" spans="1:47" ht="15.75" customHeight="1">
      <c r="A38" s="158"/>
      <c r="B38" s="158"/>
      <c r="C38" s="84" t="s">
        <v>173</v>
      </c>
      <c r="D38" s="88"/>
      <c r="E38" s="75"/>
      <c r="F38" s="75"/>
      <c r="G38" s="75"/>
      <c r="H38" s="75"/>
      <c r="I38" s="75"/>
      <c r="J38" s="96" t="s">
        <v>51</v>
      </c>
      <c r="K38" s="75"/>
      <c r="L38" s="75"/>
      <c r="M38" s="75"/>
      <c r="N38" s="75"/>
      <c r="O38" s="75"/>
      <c r="P38" s="75"/>
      <c r="Q38" s="75"/>
      <c r="R38" s="75"/>
      <c r="S38" s="75"/>
      <c r="T38" s="75"/>
      <c r="U38" s="105"/>
      <c r="V38" s="93"/>
      <c r="W38" s="93"/>
      <c r="X38" s="93"/>
      <c r="Y38" s="96" t="s">
        <v>51</v>
      </c>
      <c r="Z38" s="93"/>
      <c r="AA38" s="93"/>
      <c r="AB38" s="105"/>
      <c r="AC38" s="93"/>
      <c r="AD38" s="138" t="s">
        <v>51</v>
      </c>
      <c r="AE38" s="93"/>
      <c r="AF38" s="93"/>
      <c r="AG38" s="93"/>
      <c r="AH38" s="93"/>
      <c r="AI38" s="103"/>
      <c r="AJ38" s="96" t="s">
        <v>51</v>
      </c>
      <c r="AK38" s="93"/>
      <c r="AL38" s="93"/>
      <c r="AM38" s="103"/>
      <c r="AN38" s="103"/>
      <c r="AO38" s="77"/>
      <c r="AP38" s="77"/>
      <c r="AQ38" s="65">
        <f t="shared" si="0"/>
        <v>4</v>
      </c>
      <c r="AR38" s="31">
        <f t="shared" si="5"/>
        <v>34</v>
      </c>
      <c r="AS38" s="79">
        <f t="shared" si="2"/>
        <v>0.11764705882352941</v>
      </c>
      <c r="AT38" s="16"/>
      <c r="AU38" s="16"/>
    </row>
    <row r="39" spans="1:47" ht="15.75" customHeight="1">
      <c r="A39" s="158"/>
      <c r="B39" s="159"/>
      <c r="C39" s="84" t="s">
        <v>174</v>
      </c>
      <c r="D39" s="88"/>
      <c r="E39" s="75"/>
      <c r="F39" s="75"/>
      <c r="G39" s="75"/>
      <c r="H39" s="75"/>
      <c r="I39" s="75"/>
      <c r="J39" s="96" t="s">
        <v>51</v>
      </c>
      <c r="K39" s="75"/>
      <c r="L39" s="75"/>
      <c r="M39" s="75"/>
      <c r="N39" s="75"/>
      <c r="O39" s="75"/>
      <c r="P39" s="75"/>
      <c r="Q39" s="75"/>
      <c r="R39" s="75"/>
      <c r="S39" s="75"/>
      <c r="T39" s="75"/>
      <c r="U39" s="105"/>
      <c r="V39" s="93"/>
      <c r="W39" s="93"/>
      <c r="X39" s="93"/>
      <c r="Y39" s="96" t="s">
        <v>51</v>
      </c>
      <c r="Z39" s="93"/>
      <c r="AA39" s="93"/>
      <c r="AB39" s="105"/>
      <c r="AC39" s="93"/>
      <c r="AD39" s="138" t="s">
        <v>51</v>
      </c>
      <c r="AE39" s="93"/>
      <c r="AF39" s="93"/>
      <c r="AG39" s="93"/>
      <c r="AH39" s="93"/>
      <c r="AI39" s="103"/>
      <c r="AJ39" s="96" t="s">
        <v>51</v>
      </c>
      <c r="AK39" s="93"/>
      <c r="AL39" s="93"/>
      <c r="AM39" s="103"/>
      <c r="AN39" s="103"/>
      <c r="AO39" s="77"/>
      <c r="AP39" s="77"/>
      <c r="AQ39" s="65">
        <f t="shared" si="0"/>
        <v>4</v>
      </c>
      <c r="AR39" s="31">
        <f t="shared" si="5"/>
        <v>34</v>
      </c>
      <c r="AS39" s="79">
        <f t="shared" si="2"/>
        <v>0.11764705882352941</v>
      </c>
      <c r="AT39" s="16"/>
      <c r="AU39" s="16"/>
    </row>
    <row r="40" spans="1:47" ht="15.75" customHeight="1">
      <c r="A40" s="158"/>
      <c r="B40" s="157" t="s">
        <v>140</v>
      </c>
      <c r="C40" s="84" t="s">
        <v>170</v>
      </c>
      <c r="D40" s="88"/>
      <c r="E40" s="75"/>
      <c r="F40" s="75"/>
      <c r="G40" s="75"/>
      <c r="H40" s="75"/>
      <c r="I40" s="75"/>
      <c r="J40" s="75"/>
      <c r="K40" s="75"/>
      <c r="L40" s="75"/>
      <c r="M40" s="75"/>
      <c r="N40" s="75"/>
      <c r="O40" s="75"/>
      <c r="P40" s="116" t="s">
        <v>51</v>
      </c>
      <c r="Q40" s="75"/>
      <c r="R40" s="75"/>
      <c r="S40" s="75"/>
      <c r="T40" s="75"/>
      <c r="U40" s="93"/>
      <c r="V40" s="93"/>
      <c r="W40" s="93"/>
      <c r="X40" s="93"/>
      <c r="Y40" s="93"/>
      <c r="Z40" s="93"/>
      <c r="AA40" s="93"/>
      <c r="AB40" s="93"/>
      <c r="AC40" s="96" t="s">
        <v>51</v>
      </c>
      <c r="AD40" s="93"/>
      <c r="AE40" s="138" t="s">
        <v>51</v>
      </c>
      <c r="AF40" s="93"/>
      <c r="AG40" s="93"/>
      <c r="AH40" s="96" t="s">
        <v>51</v>
      </c>
      <c r="AI40" s="103"/>
      <c r="AJ40" s="96" t="s">
        <v>51</v>
      </c>
      <c r="AK40" s="93"/>
      <c r="AL40" s="93"/>
      <c r="AM40" s="103"/>
      <c r="AN40" s="103"/>
      <c r="AO40" s="77"/>
      <c r="AP40" s="77"/>
      <c r="AQ40" s="65">
        <f t="shared" si="0"/>
        <v>5</v>
      </c>
      <c r="AR40" s="31">
        <f t="shared" ref="AR40:AR42" si="6">34*2</f>
        <v>68</v>
      </c>
      <c r="AS40" s="79">
        <f t="shared" si="2"/>
        <v>7.3529411764705885E-2</v>
      </c>
      <c r="AT40" s="16"/>
      <c r="AU40" s="16"/>
    </row>
    <row r="41" spans="1:47" ht="15.75" customHeight="1">
      <c r="A41" s="158"/>
      <c r="B41" s="158"/>
      <c r="C41" s="84" t="s">
        <v>173</v>
      </c>
      <c r="D41" s="88"/>
      <c r="E41" s="75"/>
      <c r="F41" s="75"/>
      <c r="G41" s="75"/>
      <c r="H41" s="75"/>
      <c r="I41" s="75"/>
      <c r="J41" s="75"/>
      <c r="K41" s="75"/>
      <c r="L41" s="75"/>
      <c r="M41" s="75"/>
      <c r="N41" s="75"/>
      <c r="O41" s="75"/>
      <c r="P41" s="116" t="s">
        <v>51</v>
      </c>
      <c r="Q41" s="75"/>
      <c r="R41" s="75"/>
      <c r="S41" s="75"/>
      <c r="T41" s="75"/>
      <c r="U41" s="93"/>
      <c r="V41" s="93"/>
      <c r="W41" s="93"/>
      <c r="X41" s="93"/>
      <c r="Y41" s="93"/>
      <c r="Z41" s="93"/>
      <c r="AA41" s="93"/>
      <c r="AB41" s="93"/>
      <c r="AC41" s="96" t="s">
        <v>51</v>
      </c>
      <c r="AD41" s="93"/>
      <c r="AE41" s="138" t="s">
        <v>51</v>
      </c>
      <c r="AF41" s="93"/>
      <c r="AG41" s="93"/>
      <c r="AH41" s="96" t="s">
        <v>51</v>
      </c>
      <c r="AI41" s="103"/>
      <c r="AJ41" s="96" t="s">
        <v>51</v>
      </c>
      <c r="AK41" s="93"/>
      <c r="AL41" s="93"/>
      <c r="AM41" s="103"/>
      <c r="AN41" s="103"/>
      <c r="AO41" s="77"/>
      <c r="AP41" s="77"/>
      <c r="AQ41" s="65">
        <f t="shared" si="0"/>
        <v>5</v>
      </c>
      <c r="AR41" s="31">
        <f t="shared" si="6"/>
        <v>68</v>
      </c>
      <c r="AS41" s="79">
        <f t="shared" si="2"/>
        <v>7.3529411764705885E-2</v>
      </c>
      <c r="AT41" s="16"/>
      <c r="AU41" s="16"/>
    </row>
    <row r="42" spans="1:47" ht="15.75" customHeight="1">
      <c r="A42" s="158"/>
      <c r="B42" s="159"/>
      <c r="C42" s="84" t="s">
        <v>174</v>
      </c>
      <c r="D42" s="88"/>
      <c r="E42" s="75"/>
      <c r="F42" s="75"/>
      <c r="G42" s="75"/>
      <c r="H42" s="75"/>
      <c r="I42" s="75"/>
      <c r="J42" s="75"/>
      <c r="K42" s="75"/>
      <c r="L42" s="75"/>
      <c r="M42" s="75"/>
      <c r="N42" s="75"/>
      <c r="O42" s="75"/>
      <c r="P42" s="116" t="s">
        <v>51</v>
      </c>
      <c r="Q42" s="75"/>
      <c r="R42" s="75"/>
      <c r="S42" s="75"/>
      <c r="T42" s="75"/>
      <c r="U42" s="93"/>
      <c r="V42" s="93"/>
      <c r="W42" s="93"/>
      <c r="X42" s="93"/>
      <c r="Y42" s="93"/>
      <c r="Z42" s="93"/>
      <c r="AA42" s="93"/>
      <c r="AB42" s="93"/>
      <c r="AC42" s="96" t="s">
        <v>51</v>
      </c>
      <c r="AD42" s="93"/>
      <c r="AE42" s="138" t="s">
        <v>51</v>
      </c>
      <c r="AF42" s="93"/>
      <c r="AG42" s="93"/>
      <c r="AH42" s="96" t="s">
        <v>51</v>
      </c>
      <c r="AI42" s="103"/>
      <c r="AJ42" s="96" t="s">
        <v>51</v>
      </c>
      <c r="AK42" s="93"/>
      <c r="AL42" s="93"/>
      <c r="AM42" s="103"/>
      <c r="AN42" s="103"/>
      <c r="AO42" s="77"/>
      <c r="AP42" s="77"/>
      <c r="AQ42" s="65">
        <f t="shared" si="0"/>
        <v>5</v>
      </c>
      <c r="AR42" s="31">
        <f t="shared" si="6"/>
        <v>68</v>
      </c>
      <c r="AS42" s="79">
        <f t="shared" si="2"/>
        <v>7.3529411764705885E-2</v>
      </c>
      <c r="AT42" s="16"/>
      <c r="AU42" s="16"/>
    </row>
    <row r="43" spans="1:47" ht="15.75" customHeight="1">
      <c r="A43" s="158"/>
      <c r="B43" s="157" t="s">
        <v>158</v>
      </c>
      <c r="C43" s="84" t="s">
        <v>170</v>
      </c>
      <c r="D43" s="88"/>
      <c r="E43" s="75"/>
      <c r="F43" s="75"/>
      <c r="G43" s="96" t="s">
        <v>51</v>
      </c>
      <c r="H43" s="75"/>
      <c r="I43" s="75"/>
      <c r="J43" s="75"/>
      <c r="K43" s="96" t="s">
        <v>51</v>
      </c>
      <c r="L43" s="75"/>
      <c r="M43" s="75"/>
      <c r="N43" s="75"/>
      <c r="O43" s="75"/>
      <c r="P43" s="75"/>
      <c r="Q43" s="116" t="s">
        <v>51</v>
      </c>
      <c r="R43" s="75"/>
      <c r="S43" s="75"/>
      <c r="T43" s="75"/>
      <c r="U43" s="93"/>
      <c r="V43" s="106"/>
      <c r="W43" s="93"/>
      <c r="X43" s="93"/>
      <c r="Y43" s="93"/>
      <c r="Z43" s="96" t="s">
        <v>51</v>
      </c>
      <c r="AA43" s="106"/>
      <c r="AB43" s="93"/>
      <c r="AC43" s="93"/>
      <c r="AD43" s="93"/>
      <c r="AE43" s="93"/>
      <c r="AF43" s="93"/>
      <c r="AG43" s="106"/>
      <c r="AH43" s="96" t="s">
        <v>51</v>
      </c>
      <c r="AI43" s="103"/>
      <c r="AJ43" s="103"/>
      <c r="AK43" s="93"/>
      <c r="AL43" s="106"/>
      <c r="AM43" s="103"/>
      <c r="AN43" s="103"/>
      <c r="AO43" s="77"/>
      <c r="AP43" s="77"/>
      <c r="AQ43" s="65">
        <f t="shared" si="0"/>
        <v>5</v>
      </c>
      <c r="AR43" s="31">
        <f t="shared" ref="AR43:AR45" si="7">34*3</f>
        <v>102</v>
      </c>
      <c r="AS43" s="79">
        <f t="shared" si="2"/>
        <v>4.9019607843137254E-2</v>
      </c>
      <c r="AT43" s="16"/>
      <c r="AU43" s="16"/>
    </row>
    <row r="44" spans="1:47" ht="15.75" customHeight="1">
      <c r="A44" s="158"/>
      <c r="B44" s="158"/>
      <c r="C44" s="84" t="s">
        <v>173</v>
      </c>
      <c r="D44" s="88"/>
      <c r="E44" s="75"/>
      <c r="F44" s="75"/>
      <c r="G44" s="96" t="s">
        <v>51</v>
      </c>
      <c r="H44" s="75"/>
      <c r="I44" s="75"/>
      <c r="J44" s="75"/>
      <c r="K44" s="96" t="s">
        <v>51</v>
      </c>
      <c r="L44" s="75"/>
      <c r="M44" s="75"/>
      <c r="N44" s="75"/>
      <c r="O44" s="75"/>
      <c r="P44" s="75"/>
      <c r="Q44" s="116" t="s">
        <v>51</v>
      </c>
      <c r="R44" s="75"/>
      <c r="S44" s="75"/>
      <c r="T44" s="75"/>
      <c r="U44" s="93"/>
      <c r="V44" s="106"/>
      <c r="W44" s="93"/>
      <c r="X44" s="93"/>
      <c r="Y44" s="93"/>
      <c r="Z44" s="96" t="s">
        <v>51</v>
      </c>
      <c r="AA44" s="106"/>
      <c r="AB44" s="93"/>
      <c r="AC44" s="93"/>
      <c r="AD44" s="93"/>
      <c r="AE44" s="93"/>
      <c r="AF44" s="93"/>
      <c r="AG44" s="106"/>
      <c r="AH44" s="96" t="s">
        <v>51</v>
      </c>
      <c r="AI44" s="103"/>
      <c r="AJ44" s="103"/>
      <c r="AK44" s="93"/>
      <c r="AL44" s="106"/>
      <c r="AM44" s="103"/>
      <c r="AN44" s="103"/>
      <c r="AO44" s="77"/>
      <c r="AP44" s="77"/>
      <c r="AQ44" s="65">
        <f t="shared" si="0"/>
        <v>5</v>
      </c>
      <c r="AR44" s="31">
        <f t="shared" si="7"/>
        <v>102</v>
      </c>
      <c r="AS44" s="79">
        <f t="shared" si="2"/>
        <v>4.9019607843137254E-2</v>
      </c>
      <c r="AT44" s="16"/>
      <c r="AU44" s="16"/>
    </row>
    <row r="45" spans="1:47" ht="15.75" customHeight="1">
      <c r="A45" s="158"/>
      <c r="B45" s="159"/>
      <c r="C45" s="84" t="s">
        <v>174</v>
      </c>
      <c r="D45" s="88"/>
      <c r="E45" s="75"/>
      <c r="F45" s="75"/>
      <c r="G45" s="96" t="s">
        <v>51</v>
      </c>
      <c r="H45" s="75"/>
      <c r="I45" s="75"/>
      <c r="J45" s="75"/>
      <c r="K45" s="96" t="s">
        <v>51</v>
      </c>
      <c r="L45" s="75"/>
      <c r="M45" s="75"/>
      <c r="N45" s="75"/>
      <c r="O45" s="75"/>
      <c r="P45" s="75"/>
      <c r="Q45" s="116" t="s">
        <v>51</v>
      </c>
      <c r="R45" s="75"/>
      <c r="S45" s="75"/>
      <c r="T45" s="75"/>
      <c r="U45" s="93"/>
      <c r="V45" s="106"/>
      <c r="W45" s="93"/>
      <c r="X45" s="93"/>
      <c r="Y45" s="93"/>
      <c r="Z45" s="96" t="s">
        <v>51</v>
      </c>
      <c r="AA45" s="106"/>
      <c r="AB45" s="93"/>
      <c r="AC45" s="93"/>
      <c r="AD45" s="93"/>
      <c r="AE45" s="93"/>
      <c r="AF45" s="93"/>
      <c r="AG45" s="106"/>
      <c r="AH45" s="96" t="s">
        <v>51</v>
      </c>
      <c r="AI45" s="103"/>
      <c r="AJ45" s="103"/>
      <c r="AK45" s="93"/>
      <c r="AL45" s="106"/>
      <c r="AM45" s="103"/>
      <c r="AN45" s="103"/>
      <c r="AO45" s="77"/>
      <c r="AP45" s="77"/>
      <c r="AQ45" s="65">
        <f t="shared" si="0"/>
        <v>5</v>
      </c>
      <c r="AR45" s="31">
        <f t="shared" si="7"/>
        <v>102</v>
      </c>
      <c r="AS45" s="79">
        <f t="shared" si="2"/>
        <v>4.9019607843137254E-2</v>
      </c>
      <c r="AT45" s="16"/>
      <c r="AU45" s="16"/>
    </row>
    <row r="46" spans="1:47" ht="15.75" customHeight="1">
      <c r="A46" s="158"/>
      <c r="B46" s="157" t="s">
        <v>159</v>
      </c>
      <c r="C46" s="84" t="s">
        <v>170</v>
      </c>
      <c r="D46" s="88"/>
      <c r="E46" s="75"/>
      <c r="F46" s="75"/>
      <c r="G46" s="75"/>
      <c r="H46" s="75"/>
      <c r="I46" s="116" t="s">
        <v>51</v>
      </c>
      <c r="J46" s="75"/>
      <c r="K46" s="75"/>
      <c r="L46" s="75"/>
      <c r="M46" s="75"/>
      <c r="N46" s="75"/>
      <c r="O46" s="75"/>
      <c r="P46" s="116" t="s">
        <v>51</v>
      </c>
      <c r="Q46" s="75"/>
      <c r="R46" s="75"/>
      <c r="S46" s="75"/>
      <c r="T46" s="75"/>
      <c r="U46" s="93"/>
      <c r="V46" s="93"/>
      <c r="W46" s="116" t="s">
        <v>51</v>
      </c>
      <c r="X46" s="93"/>
      <c r="Y46" s="93"/>
      <c r="Z46" s="93"/>
      <c r="AA46" s="93"/>
      <c r="AB46" s="116" t="s">
        <v>51</v>
      </c>
      <c r="AC46" s="93"/>
      <c r="AD46" s="93"/>
      <c r="AE46" s="93"/>
      <c r="AF46" s="93"/>
      <c r="AG46" s="93"/>
      <c r="AH46" s="93"/>
      <c r="AI46" s="103"/>
      <c r="AJ46" s="116" t="s">
        <v>51</v>
      </c>
      <c r="AK46" s="93"/>
      <c r="AL46" s="93"/>
      <c r="AM46" s="103"/>
      <c r="AN46" s="103"/>
      <c r="AO46" s="77"/>
      <c r="AP46" s="77"/>
      <c r="AQ46" s="65">
        <f t="shared" si="0"/>
        <v>5</v>
      </c>
      <c r="AR46" s="31">
        <f t="shared" ref="AR46:AR51" si="8">34*2</f>
        <v>68</v>
      </c>
      <c r="AS46" s="79">
        <f t="shared" si="2"/>
        <v>7.3529411764705885E-2</v>
      </c>
      <c r="AT46" s="16"/>
      <c r="AU46" s="16"/>
    </row>
    <row r="47" spans="1:47" ht="15.75" customHeight="1">
      <c r="A47" s="158"/>
      <c r="B47" s="158"/>
      <c r="C47" s="84" t="s">
        <v>173</v>
      </c>
      <c r="D47" s="88"/>
      <c r="E47" s="75"/>
      <c r="F47" s="75"/>
      <c r="G47" s="75"/>
      <c r="H47" s="75"/>
      <c r="I47" s="116" t="s">
        <v>51</v>
      </c>
      <c r="J47" s="75"/>
      <c r="K47" s="75"/>
      <c r="L47" s="75"/>
      <c r="M47" s="75"/>
      <c r="N47" s="75"/>
      <c r="O47" s="75"/>
      <c r="P47" s="116" t="s">
        <v>51</v>
      </c>
      <c r="Q47" s="75"/>
      <c r="R47" s="75"/>
      <c r="S47" s="75"/>
      <c r="T47" s="75"/>
      <c r="U47" s="93"/>
      <c r="V47" s="93"/>
      <c r="W47" s="116" t="s">
        <v>51</v>
      </c>
      <c r="X47" s="93"/>
      <c r="Y47" s="93"/>
      <c r="Z47" s="93"/>
      <c r="AA47" s="93"/>
      <c r="AB47" s="116" t="s">
        <v>51</v>
      </c>
      <c r="AC47" s="93"/>
      <c r="AD47" s="93"/>
      <c r="AE47" s="93"/>
      <c r="AF47" s="93"/>
      <c r="AG47" s="93"/>
      <c r="AH47" s="93"/>
      <c r="AI47" s="103"/>
      <c r="AJ47" s="116" t="s">
        <v>51</v>
      </c>
      <c r="AK47" s="93"/>
      <c r="AL47" s="93"/>
      <c r="AM47" s="103"/>
      <c r="AN47" s="103"/>
      <c r="AO47" s="77"/>
      <c r="AP47" s="77"/>
      <c r="AQ47" s="65">
        <f t="shared" si="0"/>
        <v>5</v>
      </c>
      <c r="AR47" s="31">
        <f t="shared" si="8"/>
        <v>68</v>
      </c>
      <c r="AS47" s="79">
        <f t="shared" si="2"/>
        <v>7.3529411764705885E-2</v>
      </c>
      <c r="AT47" s="16"/>
      <c r="AU47" s="16"/>
    </row>
    <row r="48" spans="1:47" ht="15.75" customHeight="1">
      <c r="A48" s="158"/>
      <c r="B48" s="159"/>
      <c r="C48" s="84" t="s">
        <v>174</v>
      </c>
      <c r="D48" s="88"/>
      <c r="E48" s="75"/>
      <c r="F48" s="75"/>
      <c r="G48" s="75"/>
      <c r="H48" s="75"/>
      <c r="I48" s="116" t="s">
        <v>51</v>
      </c>
      <c r="J48" s="75"/>
      <c r="K48" s="75"/>
      <c r="L48" s="75"/>
      <c r="M48" s="75"/>
      <c r="N48" s="75"/>
      <c r="O48" s="75"/>
      <c r="P48" s="116" t="s">
        <v>51</v>
      </c>
      <c r="Q48" s="75"/>
      <c r="R48" s="75"/>
      <c r="S48" s="75"/>
      <c r="T48" s="75"/>
      <c r="U48" s="75"/>
      <c r="V48" s="75"/>
      <c r="W48" s="116" t="s">
        <v>51</v>
      </c>
      <c r="X48" s="75"/>
      <c r="Y48" s="75"/>
      <c r="Z48" s="75"/>
      <c r="AA48" s="75"/>
      <c r="AB48" s="116" t="s">
        <v>51</v>
      </c>
      <c r="AC48" s="75"/>
      <c r="AD48" s="75"/>
      <c r="AE48" s="75"/>
      <c r="AF48" s="75"/>
      <c r="AG48" s="75"/>
      <c r="AH48" s="75"/>
      <c r="AI48" s="77"/>
      <c r="AJ48" s="116" t="s">
        <v>51</v>
      </c>
      <c r="AK48" s="75"/>
      <c r="AL48" s="75"/>
      <c r="AM48" s="77"/>
      <c r="AN48" s="77"/>
      <c r="AO48" s="77"/>
      <c r="AP48" s="77"/>
      <c r="AQ48" s="65">
        <f t="shared" si="0"/>
        <v>5</v>
      </c>
      <c r="AR48" s="31">
        <f t="shared" si="8"/>
        <v>68</v>
      </c>
      <c r="AS48" s="79">
        <f t="shared" si="2"/>
        <v>7.3529411764705885E-2</v>
      </c>
      <c r="AT48" s="16"/>
      <c r="AU48" s="16"/>
    </row>
    <row r="49" spans="1:47" ht="15.75" customHeight="1">
      <c r="A49" s="158"/>
      <c r="B49" s="157" t="s">
        <v>142</v>
      </c>
      <c r="C49" s="84" t="s">
        <v>170</v>
      </c>
      <c r="D49" s="88"/>
      <c r="E49" s="75"/>
      <c r="F49" s="75"/>
      <c r="G49" s="75"/>
      <c r="H49" s="75"/>
      <c r="I49" s="75"/>
      <c r="J49" s="116" t="s">
        <v>51</v>
      </c>
      <c r="K49" s="75"/>
      <c r="L49" s="75"/>
      <c r="M49" s="75"/>
      <c r="N49" s="75"/>
      <c r="O49" s="116" t="s">
        <v>51</v>
      </c>
      <c r="P49" s="75"/>
      <c r="Q49" s="75"/>
      <c r="R49" s="75"/>
      <c r="S49" s="75"/>
      <c r="T49" s="116" t="s">
        <v>51</v>
      </c>
      <c r="U49" s="75"/>
      <c r="V49" s="75"/>
      <c r="W49" s="75"/>
      <c r="X49" s="75"/>
      <c r="Y49" s="116" t="s">
        <v>51</v>
      </c>
      <c r="Z49" s="75"/>
      <c r="AA49" s="75"/>
      <c r="AB49" s="75"/>
      <c r="AC49" s="75"/>
      <c r="AD49" s="116" t="s">
        <v>51</v>
      </c>
      <c r="AE49" s="75"/>
      <c r="AF49" s="75"/>
      <c r="AG49" s="75"/>
      <c r="AH49" s="75"/>
      <c r="AI49" s="136" t="s">
        <v>51</v>
      </c>
      <c r="AJ49" s="77"/>
      <c r="AK49" s="75"/>
      <c r="AL49" s="75"/>
      <c r="AM49" s="77"/>
      <c r="AN49" s="77"/>
      <c r="AO49" s="77"/>
      <c r="AP49" s="77"/>
      <c r="AQ49" s="65">
        <f t="shared" si="0"/>
        <v>6</v>
      </c>
      <c r="AR49" s="31">
        <f t="shared" si="8"/>
        <v>68</v>
      </c>
      <c r="AS49" s="79">
        <f t="shared" si="2"/>
        <v>8.8235294117647065E-2</v>
      </c>
      <c r="AT49" s="16"/>
      <c r="AU49" s="16"/>
    </row>
    <row r="50" spans="1:47" ht="15.75" customHeight="1">
      <c r="A50" s="158"/>
      <c r="B50" s="158"/>
      <c r="C50" s="84" t="s">
        <v>173</v>
      </c>
      <c r="D50" s="88"/>
      <c r="E50" s="75"/>
      <c r="F50" s="75"/>
      <c r="G50" s="75"/>
      <c r="H50" s="75"/>
      <c r="I50" s="75"/>
      <c r="J50" s="116" t="s">
        <v>51</v>
      </c>
      <c r="K50" s="75"/>
      <c r="L50" s="75"/>
      <c r="M50" s="75"/>
      <c r="N50" s="75"/>
      <c r="O50" s="116" t="s">
        <v>51</v>
      </c>
      <c r="P50" s="75"/>
      <c r="Q50" s="75"/>
      <c r="R50" s="75"/>
      <c r="S50" s="75"/>
      <c r="T50" s="116" t="s">
        <v>51</v>
      </c>
      <c r="U50" s="75"/>
      <c r="V50" s="75"/>
      <c r="W50" s="75"/>
      <c r="X50" s="75"/>
      <c r="Y50" s="116" t="s">
        <v>51</v>
      </c>
      <c r="Z50" s="75"/>
      <c r="AA50" s="75"/>
      <c r="AB50" s="75"/>
      <c r="AC50" s="75"/>
      <c r="AD50" s="116" t="s">
        <v>51</v>
      </c>
      <c r="AE50" s="75"/>
      <c r="AF50" s="75"/>
      <c r="AG50" s="75"/>
      <c r="AH50" s="75"/>
      <c r="AI50" s="136" t="s">
        <v>51</v>
      </c>
      <c r="AJ50" s="77"/>
      <c r="AK50" s="75"/>
      <c r="AL50" s="75"/>
      <c r="AM50" s="77"/>
      <c r="AN50" s="77"/>
      <c r="AO50" s="77"/>
      <c r="AP50" s="77"/>
      <c r="AQ50" s="65">
        <f t="shared" si="0"/>
        <v>6</v>
      </c>
      <c r="AR50" s="31">
        <f t="shared" si="8"/>
        <v>68</v>
      </c>
      <c r="AS50" s="79">
        <f t="shared" si="2"/>
        <v>8.8235294117647065E-2</v>
      </c>
      <c r="AT50" s="16"/>
      <c r="AU50" s="16"/>
    </row>
    <row r="51" spans="1:47" ht="15.75" customHeight="1">
      <c r="A51" s="158"/>
      <c r="B51" s="159"/>
      <c r="C51" s="84" t="s">
        <v>174</v>
      </c>
      <c r="D51" s="88"/>
      <c r="E51" s="75"/>
      <c r="F51" s="75"/>
      <c r="G51" s="75"/>
      <c r="H51" s="75"/>
      <c r="I51" s="75"/>
      <c r="J51" s="116" t="s">
        <v>51</v>
      </c>
      <c r="K51" s="75"/>
      <c r="L51" s="75"/>
      <c r="M51" s="75"/>
      <c r="N51" s="75"/>
      <c r="O51" s="116" t="s">
        <v>51</v>
      </c>
      <c r="P51" s="75"/>
      <c r="Q51" s="75"/>
      <c r="R51" s="75"/>
      <c r="S51" s="75"/>
      <c r="T51" s="116" t="s">
        <v>51</v>
      </c>
      <c r="U51" s="75"/>
      <c r="V51" s="75"/>
      <c r="W51" s="75"/>
      <c r="X51" s="75"/>
      <c r="Y51" s="116" t="s">
        <v>51</v>
      </c>
      <c r="Z51" s="75"/>
      <c r="AA51" s="75"/>
      <c r="AB51" s="75"/>
      <c r="AC51" s="75"/>
      <c r="AD51" s="116" t="s">
        <v>51</v>
      </c>
      <c r="AE51" s="75"/>
      <c r="AF51" s="75"/>
      <c r="AG51" s="75"/>
      <c r="AH51" s="75"/>
      <c r="AI51" s="136" t="s">
        <v>51</v>
      </c>
      <c r="AJ51" s="77"/>
      <c r="AK51" s="75"/>
      <c r="AL51" s="75"/>
      <c r="AM51" s="77"/>
      <c r="AN51" s="77"/>
      <c r="AO51" s="77"/>
      <c r="AP51" s="77"/>
      <c r="AQ51" s="65">
        <f t="shared" si="0"/>
        <v>6</v>
      </c>
      <c r="AR51" s="31">
        <f t="shared" si="8"/>
        <v>68</v>
      </c>
      <c r="AS51" s="79">
        <f t="shared" si="2"/>
        <v>8.8235294117647065E-2</v>
      </c>
      <c r="AT51" s="16"/>
      <c r="AU51" s="16"/>
    </row>
    <row r="52" spans="1:47" ht="15.75" customHeight="1">
      <c r="A52" s="158"/>
      <c r="B52" s="157" t="s">
        <v>114</v>
      </c>
      <c r="C52" s="84" t="s">
        <v>170</v>
      </c>
      <c r="D52" s="154"/>
      <c r="E52" s="58"/>
      <c r="F52" s="58"/>
      <c r="G52" s="58"/>
      <c r="H52" s="58"/>
      <c r="I52" s="58"/>
      <c r="J52" s="58"/>
      <c r="K52" s="58"/>
      <c r="L52" s="58"/>
      <c r="M52" s="58"/>
      <c r="N52" s="58"/>
      <c r="O52" s="58"/>
      <c r="P52" s="74" t="s">
        <v>165</v>
      </c>
      <c r="Q52" s="58"/>
      <c r="R52" s="58"/>
      <c r="S52" s="58"/>
      <c r="T52" s="58"/>
      <c r="U52" s="58"/>
      <c r="V52" s="58"/>
      <c r="W52" s="58"/>
      <c r="X52" s="58"/>
      <c r="Y52" s="87"/>
      <c r="Z52" s="74" t="s">
        <v>165</v>
      </c>
      <c r="AA52" s="58"/>
      <c r="AB52" s="58"/>
      <c r="AC52" s="58"/>
      <c r="AD52" s="58"/>
      <c r="AE52" s="68" t="s">
        <v>163</v>
      </c>
      <c r="AF52" s="58"/>
      <c r="AG52" s="58"/>
      <c r="AH52" s="58"/>
      <c r="AI52" s="71"/>
      <c r="AJ52" s="71"/>
      <c r="AK52" s="58"/>
      <c r="AL52" s="58"/>
      <c r="AM52" s="71"/>
      <c r="AN52" s="71"/>
      <c r="AO52" s="71"/>
      <c r="AP52" s="71"/>
      <c r="AQ52" s="65">
        <f t="shared" si="0"/>
        <v>3</v>
      </c>
      <c r="AR52" s="31">
        <f t="shared" ref="AR52:AR57" si="9">34*1</f>
        <v>34</v>
      </c>
      <c r="AS52" s="79">
        <f t="shared" si="2"/>
        <v>8.8235294117647065E-2</v>
      </c>
      <c r="AT52" s="16"/>
      <c r="AU52" s="16"/>
    </row>
    <row r="53" spans="1:47" ht="15.75" customHeight="1">
      <c r="A53" s="158"/>
      <c r="B53" s="158"/>
      <c r="C53" s="84" t="s">
        <v>173</v>
      </c>
      <c r="D53" s="155"/>
      <c r="E53" s="58"/>
      <c r="F53" s="58"/>
      <c r="G53" s="58"/>
      <c r="H53" s="58"/>
      <c r="I53" s="58"/>
      <c r="J53" s="58"/>
      <c r="K53" s="58"/>
      <c r="L53" s="58"/>
      <c r="M53" s="58"/>
      <c r="N53" s="58"/>
      <c r="O53" s="58"/>
      <c r="P53" s="74" t="s">
        <v>165</v>
      </c>
      <c r="Q53" s="58"/>
      <c r="R53" s="58"/>
      <c r="S53" s="58"/>
      <c r="T53" s="58"/>
      <c r="U53" s="58"/>
      <c r="V53" s="58"/>
      <c r="W53" s="58"/>
      <c r="X53" s="58"/>
      <c r="Y53" s="87"/>
      <c r="Z53" s="74" t="s">
        <v>165</v>
      </c>
      <c r="AA53" s="58"/>
      <c r="AB53" s="58"/>
      <c r="AC53" s="58"/>
      <c r="AD53" s="58"/>
      <c r="AE53" s="68" t="s">
        <v>163</v>
      </c>
      <c r="AF53" s="58"/>
      <c r="AG53" s="58"/>
      <c r="AH53" s="58"/>
      <c r="AI53" s="71"/>
      <c r="AJ53" s="71"/>
      <c r="AK53" s="58"/>
      <c r="AL53" s="58"/>
      <c r="AM53" s="71"/>
      <c r="AN53" s="71"/>
      <c r="AO53" s="71"/>
      <c r="AP53" s="71"/>
      <c r="AQ53" s="65">
        <f t="shared" si="0"/>
        <v>3</v>
      </c>
      <c r="AR53" s="31">
        <f t="shared" si="9"/>
        <v>34</v>
      </c>
      <c r="AS53" s="79">
        <f t="shared" si="2"/>
        <v>8.8235294117647065E-2</v>
      </c>
      <c r="AT53" s="16"/>
      <c r="AU53" s="16"/>
    </row>
    <row r="54" spans="1:47" ht="15.75" customHeight="1">
      <c r="A54" s="158"/>
      <c r="B54" s="159"/>
      <c r="C54" s="84" t="s">
        <v>174</v>
      </c>
      <c r="D54" s="155"/>
      <c r="E54" s="58"/>
      <c r="F54" s="58"/>
      <c r="G54" s="58"/>
      <c r="H54" s="58"/>
      <c r="I54" s="58"/>
      <c r="J54" s="58"/>
      <c r="K54" s="58"/>
      <c r="L54" s="58"/>
      <c r="M54" s="58"/>
      <c r="N54" s="58"/>
      <c r="O54" s="58"/>
      <c r="P54" s="74" t="s">
        <v>165</v>
      </c>
      <c r="Q54" s="58"/>
      <c r="R54" s="58"/>
      <c r="S54" s="58"/>
      <c r="T54" s="58"/>
      <c r="U54" s="58"/>
      <c r="V54" s="58"/>
      <c r="W54" s="58"/>
      <c r="X54" s="58"/>
      <c r="Y54" s="87"/>
      <c r="Z54" s="74" t="s">
        <v>165</v>
      </c>
      <c r="AA54" s="58"/>
      <c r="AB54" s="58"/>
      <c r="AC54" s="58"/>
      <c r="AD54" s="58"/>
      <c r="AE54" s="68" t="s">
        <v>163</v>
      </c>
      <c r="AF54" s="58"/>
      <c r="AG54" s="58"/>
      <c r="AH54" s="58"/>
      <c r="AI54" s="71"/>
      <c r="AJ54" s="71"/>
      <c r="AK54" s="58"/>
      <c r="AL54" s="58"/>
      <c r="AM54" s="71"/>
      <c r="AN54" s="71"/>
      <c r="AO54" s="71"/>
      <c r="AP54" s="71"/>
      <c r="AQ54" s="65">
        <f t="shared" si="0"/>
        <v>3</v>
      </c>
      <c r="AR54" s="31">
        <f t="shared" si="9"/>
        <v>34</v>
      </c>
      <c r="AS54" s="79">
        <f t="shared" si="2"/>
        <v>8.8235294117647065E-2</v>
      </c>
      <c r="AT54" s="16"/>
      <c r="AU54" s="16"/>
    </row>
    <row r="55" spans="1:47" ht="15.75" customHeight="1">
      <c r="A55" s="158"/>
      <c r="B55" s="157" t="s">
        <v>161</v>
      </c>
      <c r="C55" s="84" t="s">
        <v>170</v>
      </c>
      <c r="D55" s="88"/>
      <c r="E55" s="75"/>
      <c r="F55" s="75"/>
      <c r="G55" s="75"/>
      <c r="H55" s="75"/>
      <c r="I55" s="75"/>
      <c r="J55" s="75"/>
      <c r="K55" s="37" t="s">
        <v>51</v>
      </c>
      <c r="L55" s="75"/>
      <c r="M55" s="75"/>
      <c r="N55" s="75"/>
      <c r="O55" s="75"/>
      <c r="P55" s="75"/>
      <c r="Q55" s="75"/>
      <c r="R55" s="75"/>
      <c r="S55" s="37" t="s">
        <v>51</v>
      </c>
      <c r="T55" s="75"/>
      <c r="U55" s="75"/>
      <c r="V55" s="75"/>
      <c r="W55" s="75"/>
      <c r="X55" s="75"/>
      <c r="Y55" s="75"/>
      <c r="Z55" s="75"/>
      <c r="AA55" s="75"/>
      <c r="AB55" s="75"/>
      <c r="AC55" s="75"/>
      <c r="AD55" s="75"/>
      <c r="AE55" s="75"/>
      <c r="AF55" s="75"/>
      <c r="AG55" s="75"/>
      <c r="AH55" s="75"/>
      <c r="AI55" s="37" t="s">
        <v>51</v>
      </c>
      <c r="AJ55" s="77"/>
      <c r="AK55" s="75"/>
      <c r="AL55" s="75"/>
      <c r="AM55" s="77"/>
      <c r="AN55" s="77"/>
      <c r="AO55" s="77"/>
      <c r="AP55" s="77"/>
      <c r="AQ55" s="65">
        <f t="shared" si="0"/>
        <v>3</v>
      </c>
      <c r="AR55" s="31">
        <f t="shared" si="9"/>
        <v>34</v>
      </c>
      <c r="AS55" s="79">
        <f t="shared" si="2"/>
        <v>8.8235294117647065E-2</v>
      </c>
      <c r="AT55" s="16"/>
      <c r="AU55" s="16"/>
    </row>
    <row r="56" spans="1:47" ht="15.75" customHeight="1">
      <c r="A56" s="158"/>
      <c r="B56" s="158"/>
      <c r="C56" s="84" t="s">
        <v>173</v>
      </c>
      <c r="D56" s="88"/>
      <c r="E56" s="75"/>
      <c r="F56" s="75"/>
      <c r="G56" s="75"/>
      <c r="H56" s="75"/>
      <c r="I56" s="75"/>
      <c r="J56" s="75"/>
      <c r="K56" s="37" t="s">
        <v>51</v>
      </c>
      <c r="L56" s="75"/>
      <c r="M56" s="75"/>
      <c r="N56" s="75"/>
      <c r="O56" s="75"/>
      <c r="P56" s="75"/>
      <c r="Q56" s="75"/>
      <c r="R56" s="75"/>
      <c r="S56" s="37" t="s">
        <v>51</v>
      </c>
      <c r="T56" s="75"/>
      <c r="U56" s="75"/>
      <c r="V56" s="75"/>
      <c r="W56" s="75"/>
      <c r="X56" s="75"/>
      <c r="Y56" s="75"/>
      <c r="Z56" s="75"/>
      <c r="AA56" s="75"/>
      <c r="AB56" s="75"/>
      <c r="AC56" s="75"/>
      <c r="AD56" s="75"/>
      <c r="AE56" s="75"/>
      <c r="AF56" s="75"/>
      <c r="AG56" s="75"/>
      <c r="AH56" s="75"/>
      <c r="AI56" s="37" t="s">
        <v>51</v>
      </c>
      <c r="AJ56" s="77"/>
      <c r="AK56" s="75"/>
      <c r="AL56" s="75"/>
      <c r="AM56" s="77"/>
      <c r="AN56" s="77"/>
      <c r="AO56" s="77"/>
      <c r="AP56" s="77"/>
      <c r="AQ56" s="65">
        <f t="shared" si="0"/>
        <v>3</v>
      </c>
      <c r="AR56" s="31">
        <f t="shared" si="9"/>
        <v>34</v>
      </c>
      <c r="AS56" s="79">
        <f t="shared" si="2"/>
        <v>8.8235294117647065E-2</v>
      </c>
      <c r="AT56" s="16"/>
      <c r="AU56" s="16"/>
    </row>
    <row r="57" spans="1:47" ht="15.75" customHeight="1">
      <c r="A57" s="158"/>
      <c r="B57" s="159"/>
      <c r="C57" s="84" t="s">
        <v>174</v>
      </c>
      <c r="D57" s="88"/>
      <c r="E57" s="75"/>
      <c r="F57" s="75"/>
      <c r="G57" s="75"/>
      <c r="H57" s="75"/>
      <c r="I57" s="75"/>
      <c r="J57" s="75"/>
      <c r="K57" s="37" t="s">
        <v>51</v>
      </c>
      <c r="L57" s="75"/>
      <c r="M57" s="75"/>
      <c r="N57" s="75"/>
      <c r="O57" s="75"/>
      <c r="P57" s="75"/>
      <c r="Q57" s="75"/>
      <c r="R57" s="75"/>
      <c r="S57" s="37" t="s">
        <v>51</v>
      </c>
      <c r="T57" s="75"/>
      <c r="U57" s="75"/>
      <c r="V57" s="75"/>
      <c r="W57" s="75"/>
      <c r="X57" s="75"/>
      <c r="Y57" s="75"/>
      <c r="Z57" s="75"/>
      <c r="AA57" s="75"/>
      <c r="AB57" s="75"/>
      <c r="AC57" s="75"/>
      <c r="AD57" s="75"/>
      <c r="AE57" s="75"/>
      <c r="AF57" s="75"/>
      <c r="AG57" s="75"/>
      <c r="AH57" s="75"/>
      <c r="AI57" s="37" t="s">
        <v>51</v>
      </c>
      <c r="AJ57" s="77"/>
      <c r="AK57" s="75"/>
      <c r="AL57" s="75"/>
      <c r="AM57" s="77"/>
      <c r="AN57" s="77"/>
      <c r="AO57" s="77"/>
      <c r="AP57" s="77"/>
      <c r="AQ57" s="65">
        <f t="shared" si="0"/>
        <v>3</v>
      </c>
      <c r="AR57" s="31">
        <f t="shared" si="9"/>
        <v>34</v>
      </c>
      <c r="AS57" s="79">
        <f t="shared" si="2"/>
        <v>8.8235294117647065E-2</v>
      </c>
      <c r="AT57" s="16"/>
      <c r="AU57" s="16"/>
    </row>
    <row r="58" spans="1:47" ht="12.75" customHeight="1">
      <c r="A58" s="158"/>
      <c r="B58" s="157" t="s">
        <v>115</v>
      </c>
      <c r="C58" s="84" t="s">
        <v>170</v>
      </c>
      <c r="D58" s="72"/>
      <c r="E58" s="75"/>
      <c r="F58" s="75"/>
      <c r="G58" s="75"/>
      <c r="H58" s="75"/>
      <c r="I58" s="75"/>
      <c r="J58" s="75"/>
      <c r="K58" s="75"/>
      <c r="L58" s="37" t="s">
        <v>51</v>
      </c>
      <c r="M58" s="75"/>
      <c r="N58" s="75"/>
      <c r="O58" s="75"/>
      <c r="P58" s="75"/>
      <c r="Q58" s="75"/>
      <c r="R58" s="75"/>
      <c r="S58" s="75"/>
      <c r="T58" s="37" t="s">
        <v>51</v>
      </c>
      <c r="U58" s="75"/>
      <c r="V58" s="75"/>
      <c r="W58" s="75"/>
      <c r="X58" s="75"/>
      <c r="Y58" s="75"/>
      <c r="Z58" s="75"/>
      <c r="AA58" s="37" t="s">
        <v>51</v>
      </c>
      <c r="AB58" s="75"/>
      <c r="AC58" s="75"/>
      <c r="AD58" s="31"/>
      <c r="AE58" s="75"/>
      <c r="AF58" s="75"/>
      <c r="AG58" s="75"/>
      <c r="AH58" s="75"/>
      <c r="AI58" s="37" t="s">
        <v>51</v>
      </c>
      <c r="AJ58" s="77"/>
      <c r="AK58" s="75"/>
      <c r="AL58" s="75"/>
      <c r="AM58" s="77"/>
      <c r="AN58" s="77"/>
      <c r="AO58" s="77"/>
      <c r="AP58" s="77"/>
      <c r="AQ58" s="65">
        <f t="shared" si="0"/>
        <v>4</v>
      </c>
      <c r="AR58" s="31">
        <f t="shared" ref="AR58:AR60" si="10">34*2</f>
        <v>68</v>
      </c>
      <c r="AS58" s="79">
        <f t="shared" si="2"/>
        <v>5.8823529411764705E-2</v>
      </c>
      <c r="AT58" s="16"/>
      <c r="AU58" s="16"/>
    </row>
    <row r="59" spans="1:47" ht="12.75" customHeight="1">
      <c r="A59" s="158"/>
      <c r="B59" s="158"/>
      <c r="C59" s="84" t="s">
        <v>173</v>
      </c>
      <c r="D59" s="72"/>
      <c r="E59" s="75"/>
      <c r="F59" s="75"/>
      <c r="G59" s="75"/>
      <c r="H59" s="75"/>
      <c r="I59" s="75"/>
      <c r="J59" s="75"/>
      <c r="K59" s="75"/>
      <c r="L59" s="37" t="s">
        <v>51</v>
      </c>
      <c r="M59" s="75"/>
      <c r="N59" s="75"/>
      <c r="O59" s="75"/>
      <c r="P59" s="75"/>
      <c r="Q59" s="75"/>
      <c r="R59" s="75"/>
      <c r="S59" s="16"/>
      <c r="T59" s="37" t="s">
        <v>51</v>
      </c>
      <c r="U59" s="75"/>
      <c r="V59" s="75"/>
      <c r="W59" s="75"/>
      <c r="X59" s="75"/>
      <c r="Y59" s="75"/>
      <c r="Z59" s="75"/>
      <c r="AA59" s="37" t="s">
        <v>51</v>
      </c>
      <c r="AB59" s="75"/>
      <c r="AC59" s="16"/>
      <c r="AD59" s="31"/>
      <c r="AE59" s="75"/>
      <c r="AF59" s="75"/>
      <c r="AG59" s="75"/>
      <c r="AH59" s="75"/>
      <c r="AI59" s="37" t="s">
        <v>51</v>
      </c>
      <c r="AJ59" s="77"/>
      <c r="AK59" s="75"/>
      <c r="AL59" s="75"/>
      <c r="AM59" s="77"/>
      <c r="AN59" s="77"/>
      <c r="AO59" s="77"/>
      <c r="AP59" s="77"/>
      <c r="AQ59" s="65">
        <f t="shared" si="0"/>
        <v>4</v>
      </c>
      <c r="AR59" s="31">
        <f t="shared" si="10"/>
        <v>68</v>
      </c>
      <c r="AS59" s="79">
        <f t="shared" si="2"/>
        <v>5.8823529411764705E-2</v>
      </c>
      <c r="AT59" s="16"/>
      <c r="AU59" s="16"/>
    </row>
    <row r="60" spans="1:47" ht="12.75" customHeight="1">
      <c r="A60" s="165"/>
      <c r="B60" s="159"/>
      <c r="C60" s="84" t="s">
        <v>174</v>
      </c>
      <c r="D60" s="88"/>
      <c r="E60" s="75"/>
      <c r="F60" s="75"/>
      <c r="G60" s="75"/>
      <c r="H60" s="75"/>
      <c r="I60" s="75"/>
      <c r="J60" s="75"/>
      <c r="K60" s="75"/>
      <c r="L60" s="37" t="s">
        <v>51</v>
      </c>
      <c r="M60" s="75"/>
      <c r="N60" s="75"/>
      <c r="O60" s="75"/>
      <c r="P60" s="75"/>
      <c r="Q60" s="75"/>
      <c r="R60" s="75"/>
      <c r="S60" s="31"/>
      <c r="T60" s="37" t="s">
        <v>51</v>
      </c>
      <c r="U60" s="75"/>
      <c r="V60" s="75"/>
      <c r="W60" s="75"/>
      <c r="X60" s="75"/>
      <c r="Y60" s="75"/>
      <c r="Z60" s="75"/>
      <c r="AA60" s="37" t="s">
        <v>51</v>
      </c>
      <c r="AB60" s="75"/>
      <c r="AC60" s="31"/>
      <c r="AD60" s="75"/>
      <c r="AE60" s="75"/>
      <c r="AF60" s="75"/>
      <c r="AG60" s="75"/>
      <c r="AH60" s="75"/>
      <c r="AI60" s="37" t="s">
        <v>51</v>
      </c>
      <c r="AJ60" s="77"/>
      <c r="AK60" s="75"/>
      <c r="AL60" s="75"/>
      <c r="AM60" s="77"/>
      <c r="AN60" s="77"/>
      <c r="AO60" s="77"/>
      <c r="AP60" s="77"/>
      <c r="AQ60" s="65">
        <f t="shared" si="0"/>
        <v>4</v>
      </c>
      <c r="AR60" s="31">
        <f t="shared" si="10"/>
        <v>68</v>
      </c>
      <c r="AS60" s="79">
        <f t="shared" si="2"/>
        <v>5.8823529411764705E-2</v>
      </c>
      <c r="AT60" s="16"/>
      <c r="AU60" s="16"/>
    </row>
    <row r="61" spans="1:47" ht="27" customHeight="1">
      <c r="A61" s="107"/>
      <c r="B61" s="108"/>
      <c r="C61" s="108"/>
      <c r="D61" s="108"/>
      <c r="E61" s="109"/>
      <c r="F61" s="109"/>
      <c r="G61" s="109"/>
      <c r="H61" s="109"/>
      <c r="I61" s="109"/>
      <c r="J61" s="109"/>
      <c r="K61" s="109"/>
      <c r="L61" s="109"/>
      <c r="M61" s="109"/>
      <c r="N61" s="109"/>
      <c r="O61" s="109"/>
      <c r="P61" s="109"/>
      <c r="Q61" s="109"/>
      <c r="R61" s="109"/>
      <c r="S61" s="109"/>
      <c r="T61" s="109"/>
      <c r="U61" s="109"/>
      <c r="V61" s="109"/>
      <c r="W61" s="109"/>
      <c r="X61" s="109"/>
      <c r="Y61" s="109"/>
      <c r="Z61" s="109"/>
      <c r="AA61" s="109"/>
      <c r="AB61" s="109"/>
      <c r="AC61" s="109"/>
      <c r="AD61" s="109"/>
      <c r="AE61" s="109"/>
      <c r="AF61" s="109"/>
      <c r="AG61" s="109"/>
      <c r="AH61" s="109"/>
      <c r="AI61" s="109"/>
      <c r="AJ61" s="109"/>
      <c r="AK61" s="109"/>
      <c r="AL61" s="109"/>
      <c r="AM61" s="107"/>
      <c r="AN61" s="107"/>
      <c r="AO61" s="107"/>
      <c r="AP61" s="107"/>
      <c r="AQ61" s="107"/>
      <c r="AR61" s="107"/>
      <c r="AS61" s="107"/>
      <c r="AT61" s="16"/>
      <c r="AU61" s="16"/>
    </row>
    <row r="62" spans="1:47" ht="15.75" customHeight="1"/>
    <row r="63" spans="1:47" ht="15.75" customHeight="1"/>
    <row r="64" spans="1:47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54">
    <mergeCell ref="A1:E1"/>
    <mergeCell ref="B16:B18"/>
    <mergeCell ref="B19:B21"/>
    <mergeCell ref="B22:B24"/>
    <mergeCell ref="B25:B27"/>
    <mergeCell ref="A13:A60"/>
    <mergeCell ref="B58:B60"/>
    <mergeCell ref="AJ11:AL11"/>
    <mergeCell ref="AM11:AP11"/>
    <mergeCell ref="G2:W2"/>
    <mergeCell ref="G3:W3"/>
    <mergeCell ref="X3:AB3"/>
    <mergeCell ref="AC3:AM5"/>
    <mergeCell ref="G5:W7"/>
    <mergeCell ref="E10:AP10"/>
    <mergeCell ref="B28:B30"/>
    <mergeCell ref="B31:B33"/>
    <mergeCell ref="B34:B36"/>
    <mergeCell ref="B37:B39"/>
    <mergeCell ref="B40:B42"/>
    <mergeCell ref="B43:B45"/>
    <mergeCell ref="B49:B51"/>
    <mergeCell ref="B52:B54"/>
    <mergeCell ref="B55:B57"/>
    <mergeCell ref="I11:L11"/>
    <mergeCell ref="M11:P11"/>
    <mergeCell ref="AB11:AD11"/>
    <mergeCell ref="AE11:AI11"/>
    <mergeCell ref="E11:H11"/>
    <mergeCell ref="B13:B15"/>
    <mergeCell ref="B46:B48"/>
    <mergeCell ref="Q11:T11"/>
    <mergeCell ref="U11:W11"/>
    <mergeCell ref="X11:AA11"/>
    <mergeCell ref="AR10:AR12"/>
    <mergeCell ref="AS10:AS12"/>
    <mergeCell ref="AN3:AO5"/>
    <mergeCell ref="AP4:AQ4"/>
    <mergeCell ref="AS4:AU4"/>
    <mergeCell ref="AP5:AQ5"/>
    <mergeCell ref="AS5:AU5"/>
    <mergeCell ref="AQ10:AQ12"/>
    <mergeCell ref="A10:D10"/>
    <mergeCell ref="A11:C12"/>
    <mergeCell ref="B3:D3"/>
    <mergeCell ref="B4:C4"/>
    <mergeCell ref="B2:C2"/>
    <mergeCell ref="A7:B7"/>
    <mergeCell ref="C7:F7"/>
    <mergeCell ref="X4:AB5"/>
    <mergeCell ref="X6:AB6"/>
    <mergeCell ref="AD6:AQ6"/>
    <mergeCell ref="AD7:AQ7"/>
    <mergeCell ref="AD8:AT8"/>
  </mergeCells>
  <pageMargins left="0.7" right="0.7" top="0.75" bottom="0.75" header="0" footer="0"/>
  <pageSetup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00"/>
  <sheetViews>
    <sheetView workbookViewId="0"/>
  </sheetViews>
  <sheetFormatPr defaultColWidth="14.42578125" defaultRowHeight="15" customHeight="1"/>
  <cols>
    <col min="1" max="1" width="11.5703125" customWidth="1"/>
    <col min="2" max="2" width="16.28515625" customWidth="1"/>
    <col min="3" max="3" width="10.28515625" customWidth="1"/>
    <col min="4" max="4" width="9.42578125" customWidth="1"/>
    <col min="5" max="5" width="5.140625" customWidth="1"/>
    <col min="6" max="6" width="4.42578125" customWidth="1"/>
    <col min="7" max="7" width="3.85546875" customWidth="1"/>
    <col min="8" max="25" width="4.28515625" customWidth="1"/>
    <col min="26" max="26" width="5.85546875" customWidth="1"/>
    <col min="27" max="35" width="4.28515625" customWidth="1"/>
    <col min="36" max="36" width="4" customWidth="1"/>
    <col min="37" max="37" width="5" customWidth="1"/>
    <col min="38" max="41" width="4.28515625" customWidth="1"/>
    <col min="42" max="42" width="5.42578125" customWidth="1"/>
    <col min="43" max="43" width="6.7109375" customWidth="1"/>
    <col min="44" max="44" width="6" customWidth="1"/>
    <col min="45" max="45" width="7.42578125" customWidth="1"/>
    <col min="46" max="46" width="13" customWidth="1"/>
    <col min="47" max="47" width="9.140625" customWidth="1"/>
  </cols>
  <sheetData>
    <row r="1" spans="1:47" ht="63" customHeight="1">
      <c r="A1" s="188" t="s">
        <v>2</v>
      </c>
      <c r="B1" s="167"/>
      <c r="C1" s="167"/>
      <c r="D1" s="167"/>
      <c r="E1" s="163"/>
      <c r="F1" s="8"/>
      <c r="G1" s="9"/>
      <c r="H1" s="8"/>
      <c r="I1" s="10"/>
      <c r="J1" s="10"/>
      <c r="K1" s="10"/>
      <c r="L1" s="11" t="s">
        <v>11</v>
      </c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3"/>
      <c r="AD1" s="13"/>
      <c r="AE1" s="10"/>
      <c r="AF1" s="10"/>
      <c r="AG1" s="10"/>
      <c r="AH1" s="10"/>
      <c r="AI1" s="10"/>
      <c r="AJ1" s="10"/>
      <c r="AK1" s="10"/>
      <c r="AL1" s="13"/>
      <c r="AM1" s="13"/>
      <c r="AN1" s="13"/>
      <c r="AO1" s="13"/>
      <c r="AP1" s="13"/>
      <c r="AQ1" s="13"/>
      <c r="AR1" s="13"/>
      <c r="AS1" s="13"/>
      <c r="AT1" s="10"/>
      <c r="AU1" s="10"/>
    </row>
    <row r="2" spans="1:47" ht="21.75" customHeight="1">
      <c r="A2" s="14" t="s">
        <v>20</v>
      </c>
      <c r="B2" s="187" t="s">
        <v>22</v>
      </c>
      <c r="C2" s="163"/>
      <c r="D2" s="15"/>
      <c r="E2" s="16"/>
      <c r="F2" s="17"/>
      <c r="G2" s="189" t="s">
        <v>25</v>
      </c>
      <c r="H2" s="167"/>
      <c r="I2" s="167"/>
      <c r="J2" s="167"/>
      <c r="K2" s="167"/>
      <c r="L2" s="167"/>
      <c r="M2" s="167"/>
      <c r="N2" s="167"/>
      <c r="O2" s="167"/>
      <c r="P2" s="167"/>
      <c r="Q2" s="167"/>
      <c r="R2" s="167"/>
      <c r="S2" s="167"/>
      <c r="T2" s="167"/>
      <c r="U2" s="167"/>
      <c r="V2" s="167"/>
      <c r="W2" s="163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6"/>
      <c r="AJ2" s="16"/>
      <c r="AK2" s="16"/>
      <c r="AL2" s="19"/>
      <c r="AM2" s="19"/>
      <c r="AN2" s="19"/>
      <c r="AO2" s="20"/>
      <c r="AP2" s="20"/>
      <c r="AQ2" s="20"/>
      <c r="AR2" s="20"/>
      <c r="AS2" s="20"/>
      <c r="AT2" s="16"/>
      <c r="AU2" s="16"/>
    </row>
    <row r="3" spans="1:47" ht="40.5" customHeight="1">
      <c r="A3" s="14" t="s">
        <v>31</v>
      </c>
      <c r="B3" s="169" t="s">
        <v>32</v>
      </c>
      <c r="C3" s="167"/>
      <c r="D3" s="163"/>
      <c r="E3" s="21"/>
      <c r="F3" s="21"/>
      <c r="G3" s="190" t="s">
        <v>33</v>
      </c>
      <c r="H3" s="167"/>
      <c r="I3" s="167"/>
      <c r="J3" s="167"/>
      <c r="K3" s="167"/>
      <c r="L3" s="167"/>
      <c r="M3" s="167"/>
      <c r="N3" s="167"/>
      <c r="O3" s="167"/>
      <c r="P3" s="167"/>
      <c r="Q3" s="167"/>
      <c r="R3" s="167"/>
      <c r="S3" s="167"/>
      <c r="T3" s="167"/>
      <c r="U3" s="167"/>
      <c r="V3" s="167"/>
      <c r="W3" s="163"/>
      <c r="X3" s="182" t="s">
        <v>34</v>
      </c>
      <c r="Y3" s="167"/>
      <c r="Z3" s="167"/>
      <c r="AA3" s="167"/>
      <c r="AB3" s="163"/>
      <c r="AC3" s="191" t="s">
        <v>35</v>
      </c>
      <c r="AD3" s="161"/>
      <c r="AE3" s="161"/>
      <c r="AF3" s="161"/>
      <c r="AG3" s="161"/>
      <c r="AH3" s="161"/>
      <c r="AI3" s="161"/>
      <c r="AJ3" s="161"/>
      <c r="AK3" s="161"/>
      <c r="AL3" s="161"/>
      <c r="AM3" s="171"/>
      <c r="AN3" s="170" t="s">
        <v>36</v>
      </c>
      <c r="AO3" s="171"/>
      <c r="AP3" s="22" t="s">
        <v>37</v>
      </c>
      <c r="AQ3" s="22"/>
      <c r="AR3" s="144"/>
      <c r="AS3" s="146"/>
      <c r="AT3" s="146"/>
      <c r="AU3" s="147"/>
    </row>
    <row r="4" spans="1:47" ht="22.5" customHeight="1">
      <c r="A4" s="16"/>
      <c r="B4" s="160" t="s">
        <v>38</v>
      </c>
      <c r="C4" s="161"/>
      <c r="D4" s="16"/>
      <c r="E4" s="16"/>
      <c r="F4" s="25"/>
      <c r="G4" s="26" t="s">
        <v>39</v>
      </c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180" t="s">
        <v>172</v>
      </c>
      <c r="Y4" s="161"/>
      <c r="Z4" s="161"/>
      <c r="AA4" s="161"/>
      <c r="AB4" s="171"/>
      <c r="AC4" s="172"/>
      <c r="AD4" s="192"/>
      <c r="AE4" s="192"/>
      <c r="AF4" s="192"/>
      <c r="AG4" s="192"/>
      <c r="AH4" s="192"/>
      <c r="AI4" s="192"/>
      <c r="AJ4" s="192"/>
      <c r="AK4" s="192"/>
      <c r="AL4" s="192"/>
      <c r="AM4" s="173"/>
      <c r="AN4" s="172"/>
      <c r="AO4" s="173"/>
      <c r="AP4" s="176" t="s">
        <v>43</v>
      </c>
      <c r="AQ4" s="163"/>
      <c r="AR4" s="146"/>
      <c r="AS4" s="146"/>
      <c r="AT4" s="146"/>
      <c r="AU4" s="147"/>
    </row>
    <row r="5" spans="1:47" ht="42.75" customHeight="1">
      <c r="A5" s="28" t="s">
        <v>44</v>
      </c>
      <c r="B5" s="29" t="s">
        <v>45</v>
      </c>
      <c r="C5" s="30" t="s">
        <v>46</v>
      </c>
      <c r="D5" s="31"/>
      <c r="E5" s="16"/>
      <c r="F5" s="25"/>
      <c r="G5" s="193" t="s">
        <v>47</v>
      </c>
      <c r="H5" s="161"/>
      <c r="I5" s="161"/>
      <c r="J5" s="161"/>
      <c r="K5" s="161"/>
      <c r="L5" s="161"/>
      <c r="M5" s="161"/>
      <c r="N5" s="161"/>
      <c r="O5" s="161"/>
      <c r="P5" s="161"/>
      <c r="Q5" s="161"/>
      <c r="R5" s="161"/>
      <c r="S5" s="161"/>
      <c r="T5" s="161"/>
      <c r="U5" s="161"/>
      <c r="V5" s="161"/>
      <c r="W5" s="171"/>
      <c r="X5" s="174"/>
      <c r="Y5" s="181"/>
      <c r="Z5" s="181"/>
      <c r="AA5" s="181"/>
      <c r="AB5" s="175"/>
      <c r="AC5" s="174"/>
      <c r="AD5" s="181"/>
      <c r="AE5" s="181"/>
      <c r="AF5" s="181"/>
      <c r="AG5" s="181"/>
      <c r="AH5" s="181"/>
      <c r="AI5" s="181"/>
      <c r="AJ5" s="181"/>
      <c r="AK5" s="181"/>
      <c r="AL5" s="181"/>
      <c r="AM5" s="175"/>
      <c r="AN5" s="174"/>
      <c r="AO5" s="175"/>
      <c r="AP5" s="177" t="s">
        <v>31</v>
      </c>
      <c r="AQ5" s="163"/>
      <c r="AR5" s="136" t="s">
        <v>163</v>
      </c>
      <c r="AS5" s="169" t="s">
        <v>164</v>
      </c>
      <c r="AT5" s="167"/>
      <c r="AU5" s="163"/>
    </row>
    <row r="6" spans="1:47" ht="35.25" customHeight="1">
      <c r="A6" s="32" t="s">
        <v>48</v>
      </c>
      <c r="B6" s="33">
        <v>46276</v>
      </c>
      <c r="C6" s="30" t="s">
        <v>49</v>
      </c>
      <c r="D6" s="34"/>
      <c r="E6" s="35"/>
      <c r="F6" s="36"/>
      <c r="G6" s="172"/>
      <c r="H6" s="192"/>
      <c r="I6" s="192"/>
      <c r="J6" s="192"/>
      <c r="K6" s="192"/>
      <c r="L6" s="192"/>
      <c r="M6" s="192"/>
      <c r="N6" s="192"/>
      <c r="O6" s="192"/>
      <c r="P6" s="192"/>
      <c r="Q6" s="192"/>
      <c r="R6" s="192"/>
      <c r="S6" s="192"/>
      <c r="T6" s="192"/>
      <c r="U6" s="192"/>
      <c r="V6" s="192"/>
      <c r="W6" s="173"/>
      <c r="X6" s="182" t="s">
        <v>50</v>
      </c>
      <c r="Y6" s="167"/>
      <c r="Z6" s="167"/>
      <c r="AA6" s="167"/>
      <c r="AB6" s="163"/>
      <c r="AC6" s="37" t="s">
        <v>51</v>
      </c>
      <c r="AD6" s="183" t="s">
        <v>52</v>
      </c>
      <c r="AE6" s="167"/>
      <c r="AF6" s="167"/>
      <c r="AG6" s="167"/>
      <c r="AH6" s="167"/>
      <c r="AI6" s="167"/>
      <c r="AJ6" s="167"/>
      <c r="AK6" s="167"/>
      <c r="AL6" s="167"/>
      <c r="AM6" s="167"/>
      <c r="AN6" s="167"/>
      <c r="AO6" s="167"/>
      <c r="AP6" s="167"/>
      <c r="AQ6" s="163"/>
      <c r="AR6" s="136" t="s">
        <v>165</v>
      </c>
      <c r="AS6" s="182" t="s">
        <v>166</v>
      </c>
      <c r="AT6" s="167"/>
      <c r="AU6" s="163"/>
    </row>
    <row r="7" spans="1:47" ht="33" customHeight="1">
      <c r="A7" s="162" t="s">
        <v>53</v>
      </c>
      <c r="B7" s="163"/>
      <c r="C7" s="195" t="s">
        <v>54</v>
      </c>
      <c r="D7" s="167"/>
      <c r="E7" s="167"/>
      <c r="F7" s="163"/>
      <c r="G7" s="174"/>
      <c r="H7" s="181"/>
      <c r="I7" s="181"/>
      <c r="J7" s="181"/>
      <c r="K7" s="181"/>
      <c r="L7" s="181"/>
      <c r="M7" s="181"/>
      <c r="N7" s="181"/>
      <c r="O7" s="181"/>
      <c r="P7" s="181"/>
      <c r="Q7" s="181"/>
      <c r="R7" s="181"/>
      <c r="S7" s="181"/>
      <c r="T7" s="181"/>
      <c r="U7" s="181"/>
      <c r="V7" s="181"/>
      <c r="W7" s="175"/>
      <c r="X7" s="16"/>
      <c r="Y7" s="38"/>
      <c r="Z7" s="39"/>
      <c r="AA7" s="16"/>
      <c r="AB7" s="40"/>
      <c r="AC7" s="41" t="s">
        <v>55</v>
      </c>
      <c r="AD7" s="183" t="s">
        <v>175</v>
      </c>
      <c r="AE7" s="167"/>
      <c r="AF7" s="167"/>
      <c r="AG7" s="167"/>
      <c r="AH7" s="167"/>
      <c r="AI7" s="167"/>
      <c r="AJ7" s="167"/>
      <c r="AK7" s="167"/>
      <c r="AL7" s="167"/>
      <c r="AM7" s="167"/>
      <c r="AN7" s="167"/>
      <c r="AO7" s="167"/>
      <c r="AP7" s="167"/>
      <c r="AQ7" s="163"/>
      <c r="AR7" s="42"/>
      <c r="AS7" s="43"/>
      <c r="AT7" s="16"/>
      <c r="AU7" s="16"/>
    </row>
    <row r="8" spans="1:47" ht="30.75" customHeight="1">
      <c r="A8" s="43"/>
      <c r="B8" s="43"/>
      <c r="C8" s="44"/>
      <c r="D8" s="45"/>
      <c r="E8" s="45"/>
      <c r="F8" s="45"/>
      <c r="G8" s="46"/>
      <c r="H8" s="46"/>
      <c r="I8" s="43"/>
      <c r="J8" s="43"/>
      <c r="K8" s="43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43"/>
      <c r="Y8" s="43"/>
      <c r="Z8" s="47"/>
      <c r="AA8" s="47"/>
      <c r="AB8" s="48"/>
      <c r="AC8" s="49" t="s">
        <v>59</v>
      </c>
      <c r="AD8" s="169" t="s">
        <v>176</v>
      </c>
      <c r="AE8" s="167"/>
      <c r="AF8" s="167"/>
      <c r="AG8" s="167"/>
      <c r="AH8" s="167"/>
      <c r="AI8" s="167"/>
      <c r="AJ8" s="167"/>
      <c r="AK8" s="167"/>
      <c r="AL8" s="167"/>
      <c r="AM8" s="167"/>
      <c r="AN8" s="167"/>
      <c r="AO8" s="167"/>
      <c r="AP8" s="167"/>
      <c r="AQ8" s="167"/>
      <c r="AR8" s="167"/>
      <c r="AS8" s="167"/>
      <c r="AT8" s="163"/>
      <c r="AU8" s="16"/>
    </row>
    <row r="10" spans="1:47" ht="111.75" customHeight="1">
      <c r="A10" s="198" t="s">
        <v>177</v>
      </c>
      <c r="B10" s="167"/>
      <c r="C10" s="167"/>
      <c r="D10" s="163"/>
      <c r="E10" s="194" t="s">
        <v>63</v>
      </c>
      <c r="F10" s="167"/>
      <c r="G10" s="167"/>
      <c r="H10" s="167"/>
      <c r="I10" s="167"/>
      <c r="J10" s="167"/>
      <c r="K10" s="167"/>
      <c r="L10" s="167"/>
      <c r="M10" s="167"/>
      <c r="N10" s="167"/>
      <c r="O10" s="167"/>
      <c r="P10" s="167"/>
      <c r="Q10" s="167"/>
      <c r="R10" s="167"/>
      <c r="S10" s="167"/>
      <c r="T10" s="167"/>
      <c r="U10" s="167"/>
      <c r="V10" s="167"/>
      <c r="W10" s="167"/>
      <c r="X10" s="167"/>
      <c r="Y10" s="167"/>
      <c r="Z10" s="167"/>
      <c r="AA10" s="167"/>
      <c r="AB10" s="167"/>
      <c r="AC10" s="167"/>
      <c r="AD10" s="167"/>
      <c r="AE10" s="167"/>
      <c r="AF10" s="167"/>
      <c r="AG10" s="167"/>
      <c r="AH10" s="167"/>
      <c r="AI10" s="167"/>
      <c r="AJ10" s="167"/>
      <c r="AK10" s="167"/>
      <c r="AL10" s="167"/>
      <c r="AM10" s="167"/>
      <c r="AN10" s="167"/>
      <c r="AO10" s="167"/>
      <c r="AP10" s="163"/>
      <c r="AQ10" s="178" t="s">
        <v>67</v>
      </c>
      <c r="AR10" s="201" t="s">
        <v>68</v>
      </c>
      <c r="AS10" s="202" t="s">
        <v>69</v>
      </c>
      <c r="AT10" s="16"/>
      <c r="AU10" s="16"/>
    </row>
    <row r="11" spans="1:47" ht="12.75" customHeight="1">
      <c r="A11" s="186" t="s">
        <v>70</v>
      </c>
      <c r="B11" s="161"/>
      <c r="C11" s="171"/>
      <c r="D11" s="50" t="s">
        <v>72</v>
      </c>
      <c r="E11" s="184" t="s">
        <v>73</v>
      </c>
      <c r="F11" s="167"/>
      <c r="G11" s="167"/>
      <c r="H11" s="163"/>
      <c r="I11" s="184" t="s">
        <v>74</v>
      </c>
      <c r="J11" s="167"/>
      <c r="K11" s="167"/>
      <c r="L11" s="163"/>
      <c r="M11" s="184" t="s">
        <v>75</v>
      </c>
      <c r="N11" s="167"/>
      <c r="O11" s="167"/>
      <c r="P11" s="163"/>
      <c r="Q11" s="184" t="s">
        <v>76</v>
      </c>
      <c r="R11" s="167"/>
      <c r="S11" s="167"/>
      <c r="T11" s="163"/>
      <c r="U11" s="184" t="s">
        <v>77</v>
      </c>
      <c r="V11" s="167"/>
      <c r="W11" s="163"/>
      <c r="X11" s="184" t="s">
        <v>78</v>
      </c>
      <c r="Y11" s="167"/>
      <c r="Z11" s="167"/>
      <c r="AA11" s="163"/>
      <c r="AB11" s="184" t="s">
        <v>79</v>
      </c>
      <c r="AC11" s="167"/>
      <c r="AD11" s="163"/>
      <c r="AE11" s="184" t="s">
        <v>80</v>
      </c>
      <c r="AF11" s="167"/>
      <c r="AG11" s="167"/>
      <c r="AH11" s="167"/>
      <c r="AI11" s="163"/>
      <c r="AJ11" s="184" t="s">
        <v>81</v>
      </c>
      <c r="AK11" s="167"/>
      <c r="AL11" s="163"/>
      <c r="AM11" s="184" t="s">
        <v>82</v>
      </c>
      <c r="AN11" s="167"/>
      <c r="AO11" s="167"/>
      <c r="AP11" s="163"/>
      <c r="AQ11" s="158"/>
      <c r="AR11" s="158"/>
      <c r="AS11" s="158"/>
      <c r="AT11" s="16"/>
      <c r="AU11" s="16"/>
    </row>
    <row r="12" spans="1:47">
      <c r="A12" s="174"/>
      <c r="B12" s="181"/>
      <c r="C12" s="175"/>
      <c r="D12" s="50" t="s">
        <v>83</v>
      </c>
      <c r="E12" s="52">
        <v>1</v>
      </c>
      <c r="F12" s="52">
        <v>2</v>
      </c>
      <c r="G12" s="52">
        <v>3</v>
      </c>
      <c r="H12" s="52">
        <v>4</v>
      </c>
      <c r="I12" s="52">
        <v>5</v>
      </c>
      <c r="J12" s="52">
        <v>6</v>
      </c>
      <c r="K12" s="52">
        <v>7</v>
      </c>
      <c r="L12" s="52">
        <v>8</v>
      </c>
      <c r="M12" s="52">
        <v>9</v>
      </c>
      <c r="N12" s="52">
        <v>10</v>
      </c>
      <c r="O12" s="52">
        <v>11</v>
      </c>
      <c r="P12" s="52">
        <v>12</v>
      </c>
      <c r="Q12" s="52">
        <v>13</v>
      </c>
      <c r="R12" s="52">
        <v>14</v>
      </c>
      <c r="S12" s="52">
        <v>15</v>
      </c>
      <c r="T12" s="52">
        <v>16</v>
      </c>
      <c r="U12" s="52">
        <v>17</v>
      </c>
      <c r="V12" s="52">
        <v>18</v>
      </c>
      <c r="W12" s="52">
        <v>19</v>
      </c>
      <c r="X12" s="52">
        <v>20</v>
      </c>
      <c r="Y12" s="52">
        <v>21</v>
      </c>
      <c r="Z12" s="52">
        <v>22</v>
      </c>
      <c r="AA12" s="52">
        <v>23</v>
      </c>
      <c r="AB12" s="52">
        <v>24</v>
      </c>
      <c r="AC12" s="52">
        <v>25</v>
      </c>
      <c r="AD12" s="52">
        <v>26</v>
      </c>
      <c r="AE12" s="52">
        <v>27</v>
      </c>
      <c r="AF12" s="52">
        <v>28</v>
      </c>
      <c r="AG12" s="52">
        <v>29</v>
      </c>
      <c r="AH12" s="52">
        <v>30</v>
      </c>
      <c r="AI12" s="52">
        <v>31</v>
      </c>
      <c r="AJ12" s="52">
        <v>32</v>
      </c>
      <c r="AK12" s="52">
        <v>33</v>
      </c>
      <c r="AL12" s="53">
        <v>34</v>
      </c>
      <c r="AM12" s="52">
        <v>35</v>
      </c>
      <c r="AN12" s="52">
        <v>36</v>
      </c>
      <c r="AO12" s="52">
        <v>37</v>
      </c>
      <c r="AP12" s="52">
        <v>38</v>
      </c>
      <c r="AQ12" s="159"/>
      <c r="AR12" s="159"/>
      <c r="AS12" s="159"/>
      <c r="AT12" s="16"/>
      <c r="AU12" s="16"/>
    </row>
    <row r="13" spans="1:47" ht="23.25" customHeight="1">
      <c r="A13" s="164" t="s">
        <v>84</v>
      </c>
      <c r="B13" s="84" t="s">
        <v>85</v>
      </c>
      <c r="C13" s="84">
        <v>10</v>
      </c>
      <c r="D13" s="114"/>
      <c r="E13" s="75"/>
      <c r="F13" s="75"/>
      <c r="G13" s="75"/>
      <c r="H13" s="75"/>
      <c r="I13" s="75"/>
      <c r="J13" s="75"/>
      <c r="K13" s="75"/>
      <c r="L13" s="75"/>
      <c r="M13" s="75"/>
      <c r="N13" s="75"/>
      <c r="O13" s="75"/>
      <c r="P13" s="116" t="s">
        <v>51</v>
      </c>
      <c r="Q13" s="75"/>
      <c r="R13" s="75"/>
      <c r="S13" s="75"/>
      <c r="T13" s="75"/>
      <c r="U13" s="75"/>
      <c r="V13" s="37" t="s">
        <v>51</v>
      </c>
      <c r="W13" s="75"/>
      <c r="X13" s="82"/>
      <c r="Y13" s="75"/>
      <c r="Z13" s="37" t="s">
        <v>51</v>
      </c>
      <c r="AA13" s="75"/>
      <c r="AB13" s="75"/>
      <c r="AC13" s="37" t="s">
        <v>51</v>
      </c>
      <c r="AD13" s="75"/>
      <c r="AE13" s="75"/>
      <c r="AF13" s="75"/>
      <c r="AG13" s="75"/>
      <c r="AH13" s="37" t="s">
        <v>51</v>
      </c>
      <c r="AI13" s="75"/>
      <c r="AJ13" s="75"/>
      <c r="AK13" s="49" t="s">
        <v>59</v>
      </c>
      <c r="AL13" s="75"/>
      <c r="AM13" s="77"/>
      <c r="AN13" s="77"/>
      <c r="AO13" s="77"/>
      <c r="AP13" s="77"/>
      <c r="AQ13" s="65">
        <f t="shared" ref="AQ13:AQ28" si="0">COUNTA(E13:AP13)</f>
        <v>6</v>
      </c>
      <c r="AR13" s="77">
        <f>34*2</f>
        <v>68</v>
      </c>
      <c r="AS13" s="149">
        <f t="shared" ref="AS13:AS28" si="1">AQ13/AR13</f>
        <v>8.8235294117647065E-2</v>
      </c>
      <c r="AT13" s="16"/>
      <c r="AU13" s="16"/>
    </row>
    <row r="14" spans="1:47" ht="24" customHeight="1">
      <c r="A14" s="158"/>
      <c r="B14" s="84" t="s">
        <v>125</v>
      </c>
      <c r="C14" s="84">
        <v>10</v>
      </c>
      <c r="D14" s="114"/>
      <c r="E14" s="75"/>
      <c r="F14" s="75"/>
      <c r="G14" s="75"/>
      <c r="H14" s="75"/>
      <c r="I14" s="75"/>
      <c r="J14" s="75"/>
      <c r="K14" s="75"/>
      <c r="L14" s="75"/>
      <c r="M14" s="75"/>
      <c r="N14" s="75"/>
      <c r="O14" s="75"/>
      <c r="P14" s="75"/>
      <c r="Q14" s="75"/>
      <c r="R14" s="116" t="s">
        <v>51</v>
      </c>
      <c r="S14" s="75"/>
      <c r="T14" s="75"/>
      <c r="U14" s="75"/>
      <c r="V14" s="75"/>
      <c r="W14" s="37" t="s">
        <v>51</v>
      </c>
      <c r="X14" s="75"/>
      <c r="Y14" s="37" t="s">
        <v>51</v>
      </c>
      <c r="Z14" s="75"/>
      <c r="AA14" s="75"/>
      <c r="AB14" s="37" t="s">
        <v>51</v>
      </c>
      <c r="AC14" s="75"/>
      <c r="AD14" s="75"/>
      <c r="AE14" s="37" t="s">
        <v>51</v>
      </c>
      <c r="AF14" s="75"/>
      <c r="AG14" s="75"/>
      <c r="AH14" s="75"/>
      <c r="AI14" s="37" t="s">
        <v>51</v>
      </c>
      <c r="AJ14" s="75"/>
      <c r="AK14" s="49" t="s">
        <v>59</v>
      </c>
      <c r="AL14" s="75"/>
      <c r="AM14" s="77"/>
      <c r="AN14" s="77"/>
      <c r="AO14" s="77"/>
      <c r="AP14" s="77"/>
      <c r="AQ14" s="65">
        <f t="shared" si="0"/>
        <v>7</v>
      </c>
      <c r="AR14" s="77">
        <f t="shared" ref="AR14:AR15" si="2">34*3</f>
        <v>102</v>
      </c>
      <c r="AS14" s="149">
        <f t="shared" si="1"/>
        <v>6.8627450980392163E-2</v>
      </c>
      <c r="AT14" s="16"/>
      <c r="AU14" s="16"/>
    </row>
    <row r="15" spans="1:47" ht="30.75" customHeight="1">
      <c r="A15" s="158"/>
      <c r="B15" s="84" t="s">
        <v>108</v>
      </c>
      <c r="C15" s="84">
        <v>10</v>
      </c>
      <c r="D15" s="50"/>
      <c r="E15" s="75"/>
      <c r="F15" s="75"/>
      <c r="G15" s="75"/>
      <c r="H15" s="75"/>
      <c r="I15" s="75"/>
      <c r="J15" s="75"/>
      <c r="K15" s="96" t="s">
        <v>51</v>
      </c>
      <c r="L15" s="75"/>
      <c r="M15" s="75"/>
      <c r="N15" s="75"/>
      <c r="O15" s="75"/>
      <c r="P15" s="75"/>
      <c r="Q15" s="96" t="s">
        <v>51</v>
      </c>
      <c r="R15" s="75"/>
      <c r="S15" s="75"/>
      <c r="T15" s="75"/>
      <c r="U15" s="93"/>
      <c r="V15" s="116" t="s">
        <v>51</v>
      </c>
      <c r="W15" s="93"/>
      <c r="X15" s="93"/>
      <c r="Y15" s="93"/>
      <c r="Z15" s="116" t="s">
        <v>51</v>
      </c>
      <c r="AA15" s="93"/>
      <c r="AB15" s="93"/>
      <c r="AC15" s="93"/>
      <c r="AD15" s="93"/>
      <c r="AE15" s="116" t="s">
        <v>51</v>
      </c>
      <c r="AF15" s="93"/>
      <c r="AG15" s="93"/>
      <c r="AH15" s="93"/>
      <c r="AI15" s="93"/>
      <c r="AJ15" s="93"/>
      <c r="AK15" s="49" t="s">
        <v>59</v>
      </c>
      <c r="AL15" s="93"/>
      <c r="AM15" s="103"/>
      <c r="AN15" s="77"/>
      <c r="AO15" s="77"/>
      <c r="AP15" s="77"/>
      <c r="AQ15" s="65">
        <f t="shared" si="0"/>
        <v>6</v>
      </c>
      <c r="AR15" s="77">
        <f t="shared" si="2"/>
        <v>102</v>
      </c>
      <c r="AS15" s="149">
        <f t="shared" si="1"/>
        <v>5.8823529411764705E-2</v>
      </c>
      <c r="AT15" s="16"/>
      <c r="AU15" s="16"/>
    </row>
    <row r="16" spans="1:47" ht="41.25" customHeight="1">
      <c r="A16" s="158"/>
      <c r="B16" s="84" t="s">
        <v>178</v>
      </c>
      <c r="C16" s="84">
        <v>10</v>
      </c>
      <c r="D16" s="114"/>
      <c r="E16" s="75"/>
      <c r="F16" s="75"/>
      <c r="G16" s="75"/>
      <c r="H16" s="16"/>
      <c r="I16" s="31"/>
      <c r="J16" s="116" t="s">
        <v>51</v>
      </c>
      <c r="K16" s="75"/>
      <c r="L16" s="75"/>
      <c r="M16" s="116" t="s">
        <v>51</v>
      </c>
      <c r="N16" s="75"/>
      <c r="O16" s="75"/>
      <c r="P16" s="75"/>
      <c r="Q16" s="116" t="s">
        <v>51</v>
      </c>
      <c r="R16" s="75"/>
      <c r="S16" s="75"/>
      <c r="T16" s="127" t="s">
        <v>51</v>
      </c>
      <c r="U16" s="93"/>
      <c r="V16" s="93"/>
      <c r="W16" s="93"/>
      <c r="X16" s="93"/>
      <c r="Y16" s="127" t="s">
        <v>51</v>
      </c>
      <c r="Z16" s="93"/>
      <c r="AA16" s="93"/>
      <c r="AB16" s="93"/>
      <c r="AC16" s="93"/>
      <c r="AD16" s="127" t="s">
        <v>51</v>
      </c>
      <c r="AE16" s="93"/>
      <c r="AF16" s="93"/>
      <c r="AG16" s="127" t="s">
        <v>51</v>
      </c>
      <c r="AH16" s="93"/>
      <c r="AI16" s="93"/>
      <c r="AJ16" s="93"/>
      <c r="AK16" s="49" t="s">
        <v>59</v>
      </c>
      <c r="AL16" s="93"/>
      <c r="AM16" s="103"/>
      <c r="AN16" s="77"/>
      <c r="AO16" s="77"/>
      <c r="AP16" s="77"/>
      <c r="AQ16" s="65">
        <f t="shared" si="0"/>
        <v>8</v>
      </c>
      <c r="AR16" s="77">
        <f>34*4</f>
        <v>136</v>
      </c>
      <c r="AS16" s="149">
        <f t="shared" si="1"/>
        <v>5.8823529411764705E-2</v>
      </c>
      <c r="AT16" s="16"/>
      <c r="AU16" s="16"/>
    </row>
    <row r="17" spans="1:47" ht="24" customHeight="1">
      <c r="A17" s="158"/>
      <c r="B17" s="84" t="s">
        <v>155</v>
      </c>
      <c r="C17" s="84">
        <v>10</v>
      </c>
      <c r="D17" s="114"/>
      <c r="E17" s="75"/>
      <c r="F17" s="75"/>
      <c r="G17" s="75"/>
      <c r="H17" s="75"/>
      <c r="I17" s="75"/>
      <c r="J17" s="75"/>
      <c r="K17" s="75"/>
      <c r="L17" s="116" t="s">
        <v>51</v>
      </c>
      <c r="M17" s="75"/>
      <c r="N17" s="116" t="s">
        <v>51</v>
      </c>
      <c r="O17" s="75"/>
      <c r="P17" s="75"/>
      <c r="Q17" s="75"/>
      <c r="R17" s="75"/>
      <c r="S17" s="75"/>
      <c r="T17" s="75"/>
      <c r="U17" s="93"/>
      <c r="V17" s="93"/>
      <c r="W17" s="93"/>
      <c r="X17" s="93"/>
      <c r="Y17" s="127" t="s">
        <v>51</v>
      </c>
      <c r="Z17" s="93"/>
      <c r="AA17" s="93"/>
      <c r="AB17" s="93"/>
      <c r="AC17" s="93"/>
      <c r="AD17" s="127" t="s">
        <v>51</v>
      </c>
      <c r="AE17" s="93"/>
      <c r="AF17" s="93"/>
      <c r="AG17" s="127" t="s">
        <v>51</v>
      </c>
      <c r="AH17" s="93"/>
      <c r="AI17" s="103"/>
      <c r="AJ17" s="103"/>
      <c r="AK17" s="49" t="s">
        <v>59</v>
      </c>
      <c r="AL17" s="93"/>
      <c r="AM17" s="103"/>
      <c r="AN17" s="77"/>
      <c r="AO17" s="77"/>
      <c r="AP17" s="77"/>
      <c r="AQ17" s="65">
        <f t="shared" si="0"/>
        <v>6</v>
      </c>
      <c r="AR17" s="77">
        <f>34*3</f>
        <v>102</v>
      </c>
      <c r="AS17" s="149">
        <f t="shared" si="1"/>
        <v>5.8823529411764705E-2</v>
      </c>
      <c r="AT17" s="16"/>
      <c r="AU17" s="16"/>
    </row>
    <row r="18" spans="1:47" ht="25.5">
      <c r="A18" s="158"/>
      <c r="B18" s="84" t="s">
        <v>156</v>
      </c>
      <c r="C18" s="84">
        <v>10</v>
      </c>
      <c r="D18" s="50"/>
      <c r="E18" s="75"/>
      <c r="F18" s="75"/>
      <c r="G18" s="75"/>
      <c r="H18" s="75"/>
      <c r="I18" s="75"/>
      <c r="J18" s="75"/>
      <c r="K18" s="75"/>
      <c r="L18" s="75"/>
      <c r="M18" s="75"/>
      <c r="N18" s="75"/>
      <c r="O18" s="75"/>
      <c r="P18" s="75"/>
      <c r="Q18" s="75"/>
      <c r="R18" s="75"/>
      <c r="S18" s="75"/>
      <c r="T18" s="105"/>
      <c r="U18" s="93"/>
      <c r="V18" s="127" t="s">
        <v>51</v>
      </c>
      <c r="W18" s="93"/>
      <c r="X18" s="93"/>
      <c r="Y18" s="93"/>
      <c r="Z18" s="93"/>
      <c r="AA18" s="93"/>
      <c r="AB18" s="93"/>
      <c r="AC18" s="93"/>
      <c r="AD18" s="93"/>
      <c r="AE18" s="93"/>
      <c r="AF18" s="93"/>
      <c r="AG18" s="93"/>
      <c r="AH18" s="93"/>
      <c r="AI18" s="103"/>
      <c r="AJ18" s="103"/>
      <c r="AK18" s="49" t="s">
        <v>59</v>
      </c>
      <c r="AL18" s="93"/>
      <c r="AM18" s="103"/>
      <c r="AN18" s="77"/>
      <c r="AO18" s="77"/>
      <c r="AP18" s="77"/>
      <c r="AQ18" s="65">
        <f t="shared" si="0"/>
        <v>2</v>
      </c>
      <c r="AR18" s="77">
        <f t="shared" ref="AR18:AR19" si="3">34*1</f>
        <v>34</v>
      </c>
      <c r="AS18" s="149">
        <f t="shared" si="1"/>
        <v>5.8823529411764705E-2</v>
      </c>
      <c r="AT18" s="16"/>
      <c r="AU18" s="16"/>
    </row>
    <row r="19" spans="1:47" ht="27" customHeight="1">
      <c r="A19" s="158"/>
      <c r="B19" s="150" t="s">
        <v>157</v>
      </c>
      <c r="C19" s="84">
        <v>10</v>
      </c>
      <c r="D19" s="114"/>
      <c r="E19" s="75"/>
      <c r="F19" s="75"/>
      <c r="G19" s="75"/>
      <c r="H19" s="75"/>
      <c r="I19" s="75"/>
      <c r="J19" s="75"/>
      <c r="K19" s="75"/>
      <c r="L19" s="75"/>
      <c r="M19" s="75"/>
      <c r="N19" s="75"/>
      <c r="O19" s="116" t="s">
        <v>51</v>
      </c>
      <c r="P19" s="75"/>
      <c r="Q19" s="75"/>
      <c r="R19" s="75"/>
      <c r="S19" s="75"/>
      <c r="T19" s="75"/>
      <c r="U19" s="93"/>
      <c r="V19" s="93"/>
      <c r="W19" s="93"/>
      <c r="X19" s="93"/>
      <c r="Y19" s="93"/>
      <c r="Z19" s="93"/>
      <c r="AA19" s="93"/>
      <c r="AB19" s="93"/>
      <c r="AC19" s="93"/>
      <c r="AD19" s="93"/>
      <c r="AE19" s="105"/>
      <c r="AF19" s="93"/>
      <c r="AG19" s="93"/>
      <c r="AH19" s="93"/>
      <c r="AI19" s="136" t="s">
        <v>51</v>
      </c>
      <c r="AJ19" s="103"/>
      <c r="AK19" s="93"/>
      <c r="AL19" s="105"/>
      <c r="AM19" s="103"/>
      <c r="AN19" s="77"/>
      <c r="AO19" s="77"/>
      <c r="AP19" s="77"/>
      <c r="AQ19" s="65">
        <f t="shared" si="0"/>
        <v>2</v>
      </c>
      <c r="AR19" s="77">
        <f t="shared" si="3"/>
        <v>34</v>
      </c>
      <c r="AS19" s="149">
        <f t="shared" si="1"/>
        <v>5.8823529411764705E-2</v>
      </c>
      <c r="AT19" s="16"/>
      <c r="AU19" s="16"/>
    </row>
    <row r="20" spans="1:47">
      <c r="A20" s="158"/>
      <c r="B20" s="84" t="s">
        <v>158</v>
      </c>
      <c r="C20" s="84">
        <v>10</v>
      </c>
      <c r="D20" s="114"/>
      <c r="E20" s="75"/>
      <c r="F20" s="75"/>
      <c r="G20" s="75"/>
      <c r="H20" s="75"/>
      <c r="I20" s="96" t="s">
        <v>51</v>
      </c>
      <c r="J20" s="75"/>
      <c r="K20" s="75"/>
      <c r="L20" s="75"/>
      <c r="M20" s="75"/>
      <c r="N20" s="75"/>
      <c r="O20" s="96" t="s">
        <v>51</v>
      </c>
      <c r="P20" s="75"/>
      <c r="Q20" s="75"/>
      <c r="R20" s="75"/>
      <c r="S20" s="75"/>
      <c r="T20" s="75"/>
      <c r="U20" s="93"/>
      <c r="V20" s="106"/>
      <c r="W20" s="93"/>
      <c r="X20" s="93"/>
      <c r="Y20" s="106"/>
      <c r="Z20" s="93"/>
      <c r="AA20" s="96" t="s">
        <v>51</v>
      </c>
      <c r="AB20" s="93"/>
      <c r="AC20" s="93"/>
      <c r="AD20" s="93"/>
      <c r="AE20" s="93"/>
      <c r="AF20" s="106"/>
      <c r="AG20" s="93"/>
      <c r="AH20" s="93"/>
      <c r="AI20" s="127" t="s">
        <v>51</v>
      </c>
      <c r="AJ20" s="106"/>
      <c r="AK20" s="49" t="s">
        <v>59</v>
      </c>
      <c r="AL20" s="93"/>
      <c r="AM20" s="103"/>
      <c r="AN20" s="77"/>
      <c r="AO20" s="77"/>
      <c r="AP20" s="77"/>
      <c r="AQ20" s="65">
        <f t="shared" si="0"/>
        <v>5</v>
      </c>
      <c r="AR20" s="77">
        <f>34*2</f>
        <v>68</v>
      </c>
      <c r="AS20" s="149">
        <f t="shared" si="1"/>
        <v>7.3529411764705885E-2</v>
      </c>
      <c r="AT20" s="16"/>
      <c r="AU20" s="16"/>
    </row>
    <row r="21" spans="1:47" ht="22.5" customHeight="1">
      <c r="A21" s="158"/>
      <c r="B21" s="84" t="s">
        <v>159</v>
      </c>
      <c r="C21" s="84">
        <v>10</v>
      </c>
      <c r="D21" s="114"/>
      <c r="E21" s="75"/>
      <c r="F21" s="75"/>
      <c r="G21" s="75"/>
      <c r="H21" s="75"/>
      <c r="I21" s="75"/>
      <c r="J21" s="75"/>
      <c r="K21" s="75"/>
      <c r="L21" s="75"/>
      <c r="M21" s="75"/>
      <c r="N21" s="75"/>
      <c r="O21" s="75"/>
      <c r="P21" s="75"/>
      <c r="Q21" s="75"/>
      <c r="R21" s="75"/>
      <c r="S21" s="75"/>
      <c r="T21" s="116" t="s">
        <v>51</v>
      </c>
      <c r="U21" s="93"/>
      <c r="V21" s="93"/>
      <c r="W21" s="93"/>
      <c r="X21" s="93"/>
      <c r="Y21" s="93"/>
      <c r="Z21" s="93"/>
      <c r="AA21" s="93"/>
      <c r="AB21" s="93"/>
      <c r="AC21" s="93"/>
      <c r="AD21" s="93"/>
      <c r="AE21" s="93"/>
      <c r="AF21" s="93"/>
      <c r="AG21" s="105"/>
      <c r="AH21" s="93"/>
      <c r="AI21" s="103"/>
      <c r="AJ21" s="136" t="s">
        <v>51</v>
      </c>
      <c r="AK21" s="49" t="s">
        <v>59</v>
      </c>
      <c r="AL21" s="93"/>
      <c r="AM21" s="103"/>
      <c r="AN21" s="77"/>
      <c r="AO21" s="77"/>
      <c r="AP21" s="77"/>
      <c r="AQ21" s="65">
        <f t="shared" si="0"/>
        <v>3</v>
      </c>
      <c r="AR21" s="77">
        <f t="shared" ref="AR21:AR22" si="4">34*1</f>
        <v>34</v>
      </c>
      <c r="AS21" s="149">
        <f t="shared" si="1"/>
        <v>8.8235294117647065E-2</v>
      </c>
      <c r="AT21" s="16"/>
      <c r="AU21" s="16"/>
    </row>
    <row r="22" spans="1:47" ht="15.75" customHeight="1">
      <c r="A22" s="158"/>
      <c r="B22" s="84" t="s">
        <v>142</v>
      </c>
      <c r="C22" s="84">
        <v>10</v>
      </c>
      <c r="D22" s="114"/>
      <c r="E22" s="75"/>
      <c r="F22" s="75"/>
      <c r="G22" s="75"/>
      <c r="H22" s="75"/>
      <c r="I22" s="75"/>
      <c r="J22" s="116" t="s">
        <v>51</v>
      </c>
      <c r="K22" s="75"/>
      <c r="L22" s="75"/>
      <c r="M22" s="75"/>
      <c r="N22" s="75"/>
      <c r="O22" s="75"/>
      <c r="P22" s="75"/>
      <c r="Q22" s="75"/>
      <c r="R22" s="116" t="s">
        <v>51</v>
      </c>
      <c r="S22" s="75"/>
      <c r="T22" s="75"/>
      <c r="U22" s="93"/>
      <c r="V22" s="93"/>
      <c r="W22" s="93"/>
      <c r="X22" s="93"/>
      <c r="Y22" s="93"/>
      <c r="Z22" s="93"/>
      <c r="AA22" s="93"/>
      <c r="AB22" s="93"/>
      <c r="AC22" s="93"/>
      <c r="AD22" s="93"/>
      <c r="AE22" s="93"/>
      <c r="AF22" s="93"/>
      <c r="AG22" s="93"/>
      <c r="AH22" s="93"/>
      <c r="AI22" s="103"/>
      <c r="AJ22" s="103"/>
      <c r="AK22" s="49" t="s">
        <v>59</v>
      </c>
      <c r="AL22" s="93"/>
      <c r="AM22" s="103"/>
      <c r="AN22" s="77"/>
      <c r="AO22" s="77"/>
      <c r="AP22" s="77"/>
      <c r="AQ22" s="65">
        <f t="shared" si="0"/>
        <v>3</v>
      </c>
      <c r="AR22" s="77">
        <f t="shared" si="4"/>
        <v>34</v>
      </c>
      <c r="AS22" s="149">
        <f t="shared" si="1"/>
        <v>8.8235294117647065E-2</v>
      </c>
      <c r="AT22" s="16"/>
      <c r="AU22" s="16"/>
    </row>
    <row r="23" spans="1:47" ht="15.75" customHeight="1">
      <c r="A23" s="158"/>
      <c r="B23" s="84" t="s">
        <v>131</v>
      </c>
      <c r="C23" s="84">
        <v>10</v>
      </c>
      <c r="D23" s="114"/>
      <c r="E23" s="75"/>
      <c r="F23" s="75"/>
      <c r="G23" s="75"/>
      <c r="H23" s="75"/>
      <c r="I23" s="75"/>
      <c r="J23" s="75"/>
      <c r="K23" s="75"/>
      <c r="L23" s="75"/>
      <c r="M23" s="75"/>
      <c r="N23" s="96" t="s">
        <v>51</v>
      </c>
      <c r="O23" s="75"/>
      <c r="P23" s="75"/>
      <c r="Q23" s="96" t="s">
        <v>51</v>
      </c>
      <c r="R23" s="75"/>
      <c r="S23" s="75"/>
      <c r="T23" s="96" t="s">
        <v>51</v>
      </c>
      <c r="U23" s="93"/>
      <c r="V23" s="93"/>
      <c r="W23" s="93"/>
      <c r="X23" s="127" t="s">
        <v>51</v>
      </c>
      <c r="Y23" s="93"/>
      <c r="Z23" s="93"/>
      <c r="AA23" s="93"/>
      <c r="AB23" s="127" t="s">
        <v>51</v>
      </c>
      <c r="AC23" s="93"/>
      <c r="AD23" s="105"/>
      <c r="AE23" s="93"/>
      <c r="AF23" s="93"/>
      <c r="AG23" s="93"/>
      <c r="AH23" s="93"/>
      <c r="AI23" s="103"/>
      <c r="AJ23" s="103"/>
      <c r="AK23" s="49" t="s">
        <v>59</v>
      </c>
      <c r="AL23" s="93"/>
      <c r="AM23" s="103"/>
      <c r="AN23" s="77"/>
      <c r="AO23" s="77"/>
      <c r="AP23" s="77"/>
      <c r="AQ23" s="65">
        <f t="shared" si="0"/>
        <v>6</v>
      </c>
      <c r="AR23" s="77">
        <f>34*2</f>
        <v>68</v>
      </c>
      <c r="AS23" s="149">
        <f t="shared" si="1"/>
        <v>8.8235294117647065E-2</v>
      </c>
      <c r="AT23" s="16"/>
      <c r="AU23" s="16"/>
    </row>
    <row r="24" spans="1:47" ht="15.75" customHeight="1">
      <c r="A24" s="158"/>
      <c r="B24" s="84" t="s">
        <v>179</v>
      </c>
      <c r="C24" s="84">
        <v>10</v>
      </c>
      <c r="D24" s="114"/>
      <c r="E24" s="75"/>
      <c r="F24" s="75"/>
      <c r="G24" s="75"/>
      <c r="H24" s="75"/>
      <c r="I24" s="75"/>
      <c r="J24" s="75"/>
      <c r="K24" s="75"/>
      <c r="L24" s="96" t="s">
        <v>51</v>
      </c>
      <c r="M24" s="75"/>
      <c r="N24" s="75"/>
      <c r="O24" s="75"/>
      <c r="P24" s="116" t="s">
        <v>51</v>
      </c>
      <c r="Q24" s="75"/>
      <c r="R24" s="75"/>
      <c r="S24" s="75"/>
      <c r="T24" s="75"/>
      <c r="U24" s="93"/>
      <c r="V24" s="105"/>
      <c r="W24" s="93"/>
      <c r="X24" s="93"/>
      <c r="Y24" s="93"/>
      <c r="Z24" s="93"/>
      <c r="AA24" s="93"/>
      <c r="AB24" s="93"/>
      <c r="AC24" s="93"/>
      <c r="AD24" s="93"/>
      <c r="AE24" s="93"/>
      <c r="AF24" s="96" t="s">
        <v>51</v>
      </c>
      <c r="AG24" s="93"/>
      <c r="AH24" s="96" t="s">
        <v>51</v>
      </c>
      <c r="AI24" s="103"/>
      <c r="AJ24" s="103"/>
      <c r="AK24" s="49" t="s">
        <v>59</v>
      </c>
      <c r="AL24" s="93"/>
      <c r="AM24" s="103"/>
      <c r="AN24" s="106"/>
      <c r="AO24" s="77"/>
      <c r="AP24" s="77"/>
      <c r="AQ24" s="65">
        <f t="shared" si="0"/>
        <v>5</v>
      </c>
      <c r="AR24" s="77">
        <f>34*4</f>
        <v>136</v>
      </c>
      <c r="AS24" s="149">
        <f t="shared" si="1"/>
        <v>3.6764705882352942E-2</v>
      </c>
      <c r="AT24" s="16"/>
      <c r="AU24" s="16"/>
    </row>
    <row r="25" spans="1:47" ht="15.75" customHeight="1">
      <c r="A25" s="158"/>
      <c r="B25" s="84" t="s">
        <v>140</v>
      </c>
      <c r="C25" s="84">
        <v>10</v>
      </c>
      <c r="D25" s="114"/>
      <c r="E25" s="75"/>
      <c r="F25" s="75"/>
      <c r="G25" s="75"/>
      <c r="H25" s="75"/>
      <c r="I25" s="75"/>
      <c r="J25" s="75"/>
      <c r="K25" s="75"/>
      <c r="L25" s="75"/>
      <c r="M25" s="96" t="s">
        <v>51</v>
      </c>
      <c r="N25" s="75"/>
      <c r="O25" s="75"/>
      <c r="P25" s="75"/>
      <c r="Q25" s="75"/>
      <c r="R25" s="75"/>
      <c r="S25" s="116" t="s">
        <v>51</v>
      </c>
      <c r="T25" s="75"/>
      <c r="U25" s="75"/>
      <c r="V25" s="75"/>
      <c r="W25" s="75"/>
      <c r="X25" s="75"/>
      <c r="Y25" s="75"/>
      <c r="Z25" s="75"/>
      <c r="AA25" s="75"/>
      <c r="AB25" s="75"/>
      <c r="AC25" s="75"/>
      <c r="AD25" s="129"/>
      <c r="AE25" s="75"/>
      <c r="AF25" s="75"/>
      <c r="AG25" s="75"/>
      <c r="AH25" s="75"/>
      <c r="AI25" s="77"/>
      <c r="AJ25" s="105"/>
      <c r="AK25" s="49" t="s">
        <v>59</v>
      </c>
      <c r="AL25" s="75"/>
      <c r="AM25" s="77"/>
      <c r="AN25" s="77"/>
      <c r="AO25" s="77"/>
      <c r="AP25" s="77"/>
      <c r="AQ25" s="65">
        <f t="shared" si="0"/>
        <v>3</v>
      </c>
      <c r="AR25" s="77">
        <f t="shared" ref="AR25:AR26" si="5">34*1</f>
        <v>34</v>
      </c>
      <c r="AS25" s="149">
        <f t="shared" si="1"/>
        <v>8.8235294117647065E-2</v>
      </c>
      <c r="AT25" s="16"/>
      <c r="AU25" s="16"/>
    </row>
    <row r="26" spans="1:47" ht="15.75" customHeight="1">
      <c r="A26" s="158"/>
      <c r="B26" s="84" t="s">
        <v>161</v>
      </c>
      <c r="C26" s="84">
        <v>10</v>
      </c>
      <c r="D26" s="114"/>
      <c r="E26" s="75"/>
      <c r="F26" s="75"/>
      <c r="G26" s="75"/>
      <c r="H26" s="75"/>
      <c r="I26" s="75"/>
      <c r="J26" s="75"/>
      <c r="K26" s="37" t="s">
        <v>51</v>
      </c>
      <c r="L26" s="75"/>
      <c r="M26" s="75"/>
      <c r="N26" s="75"/>
      <c r="O26" s="75"/>
      <c r="P26" s="75"/>
      <c r="Q26" s="75"/>
      <c r="R26" s="75"/>
      <c r="S26" s="37" t="s">
        <v>51</v>
      </c>
      <c r="T26" s="75"/>
      <c r="U26" s="75"/>
      <c r="V26" s="75"/>
      <c r="W26" s="75"/>
      <c r="X26" s="75"/>
      <c r="Y26" s="75"/>
      <c r="Z26" s="75"/>
      <c r="AA26" s="37" t="s">
        <v>51</v>
      </c>
      <c r="AB26" s="75"/>
      <c r="AC26" s="75"/>
      <c r="AD26" s="75"/>
      <c r="AE26" s="75"/>
      <c r="AF26" s="75"/>
      <c r="AG26" s="75"/>
      <c r="AH26" s="75"/>
      <c r="AI26" s="82"/>
      <c r="AJ26" s="77"/>
      <c r="AK26" s="75"/>
      <c r="AL26" s="75"/>
      <c r="AM26" s="77"/>
      <c r="AN26" s="77"/>
      <c r="AO26" s="77"/>
      <c r="AP26" s="77"/>
      <c r="AQ26" s="65">
        <f t="shared" si="0"/>
        <v>3</v>
      </c>
      <c r="AR26" s="77">
        <f t="shared" si="5"/>
        <v>34</v>
      </c>
      <c r="AS26" s="149">
        <f t="shared" si="1"/>
        <v>8.8235294117647065E-2</v>
      </c>
      <c r="AT26" s="16"/>
      <c r="AU26" s="16"/>
    </row>
    <row r="27" spans="1:47" ht="15.75" customHeight="1">
      <c r="A27" s="158"/>
      <c r="B27" s="84" t="s">
        <v>115</v>
      </c>
      <c r="C27" s="84">
        <v>10</v>
      </c>
      <c r="D27" s="114"/>
      <c r="E27" s="75"/>
      <c r="F27" s="75"/>
      <c r="G27" s="75"/>
      <c r="H27" s="75"/>
      <c r="I27" s="75"/>
      <c r="J27" s="37" t="s">
        <v>51</v>
      </c>
      <c r="K27" s="75"/>
      <c r="L27" s="75"/>
      <c r="M27" s="75"/>
      <c r="N27" s="75"/>
      <c r="O27" s="75"/>
      <c r="P27" s="75"/>
      <c r="Q27" s="75"/>
      <c r="R27" s="75"/>
      <c r="S27" s="37" t="s">
        <v>51</v>
      </c>
      <c r="T27" s="75"/>
      <c r="U27" s="75"/>
      <c r="V27" s="75"/>
      <c r="W27" s="75"/>
      <c r="X27" s="75"/>
      <c r="Y27" s="75"/>
      <c r="Z27" s="75"/>
      <c r="AA27" s="37" t="s">
        <v>51</v>
      </c>
      <c r="AB27" s="75"/>
      <c r="AC27" s="75"/>
      <c r="AD27" s="75"/>
      <c r="AE27" s="75"/>
      <c r="AF27" s="75"/>
      <c r="AG27" s="75"/>
      <c r="AH27" s="75"/>
      <c r="AI27" s="82"/>
      <c r="AJ27" s="77"/>
      <c r="AK27" s="75"/>
      <c r="AL27" s="75"/>
      <c r="AM27" s="77"/>
      <c r="AN27" s="77"/>
      <c r="AO27" s="77"/>
      <c r="AP27" s="77"/>
      <c r="AQ27" s="65">
        <f t="shared" si="0"/>
        <v>3</v>
      </c>
      <c r="AR27" s="77">
        <f>34*2</f>
        <v>68</v>
      </c>
      <c r="AS27" s="149">
        <f t="shared" si="1"/>
        <v>4.4117647058823532E-2</v>
      </c>
      <c r="AT27" s="16"/>
      <c r="AU27" s="16"/>
    </row>
    <row r="28" spans="1:47" ht="29.25" customHeight="1">
      <c r="A28" s="159"/>
      <c r="B28" s="84" t="s">
        <v>180</v>
      </c>
      <c r="C28" s="84">
        <v>10</v>
      </c>
      <c r="D28" s="151"/>
      <c r="E28" s="58"/>
      <c r="F28" s="58"/>
      <c r="G28" s="58"/>
      <c r="H28" s="58"/>
      <c r="I28" s="58"/>
      <c r="J28" s="58"/>
      <c r="K28" s="58"/>
      <c r="L28" s="58"/>
      <c r="M28" s="58"/>
      <c r="N28" s="58"/>
      <c r="O28" s="58"/>
      <c r="P28" s="152" t="s">
        <v>165</v>
      </c>
      <c r="Q28" s="58"/>
      <c r="R28" s="58"/>
      <c r="S28" s="58"/>
      <c r="T28" s="58"/>
      <c r="U28" s="58"/>
      <c r="V28" s="58"/>
      <c r="W28" s="58"/>
      <c r="X28" s="58"/>
      <c r="Y28" s="58"/>
      <c r="Z28" s="153" t="s">
        <v>165</v>
      </c>
      <c r="AA28" s="58"/>
      <c r="AB28" s="58"/>
      <c r="AC28" s="58"/>
      <c r="AD28" s="58"/>
      <c r="AE28" s="153" t="s">
        <v>163</v>
      </c>
      <c r="AF28" s="58"/>
      <c r="AG28" s="58"/>
      <c r="AH28" s="58"/>
      <c r="AI28" s="71"/>
      <c r="AJ28" s="71"/>
      <c r="AK28" s="58"/>
      <c r="AL28" s="58"/>
      <c r="AM28" s="71"/>
      <c r="AN28" s="71"/>
      <c r="AO28" s="71"/>
      <c r="AP28" s="71"/>
      <c r="AQ28" s="65">
        <f t="shared" si="0"/>
        <v>3</v>
      </c>
      <c r="AR28" s="77">
        <f>34*1</f>
        <v>34</v>
      </c>
      <c r="AS28" s="149">
        <f t="shared" si="1"/>
        <v>8.8235294117647065E-2</v>
      </c>
      <c r="AT28" s="16"/>
      <c r="AU28" s="16"/>
    </row>
    <row r="29" spans="1:47" ht="23.25" customHeight="1">
      <c r="A29" s="107"/>
      <c r="B29" s="108"/>
      <c r="C29" s="108"/>
      <c r="D29" s="108"/>
      <c r="E29" s="109"/>
      <c r="F29" s="109"/>
      <c r="G29" s="109"/>
      <c r="H29" s="109"/>
      <c r="I29" s="109"/>
      <c r="J29" s="109"/>
      <c r="K29" s="109"/>
      <c r="L29" s="109"/>
      <c r="M29" s="109"/>
      <c r="N29" s="109"/>
      <c r="O29" s="109"/>
      <c r="P29" s="109"/>
      <c r="Q29" s="109"/>
      <c r="R29" s="109"/>
      <c r="S29" s="109"/>
      <c r="T29" s="109"/>
      <c r="U29" s="109"/>
      <c r="V29" s="109"/>
      <c r="W29" s="109"/>
      <c r="X29" s="109"/>
      <c r="Y29" s="109"/>
      <c r="Z29" s="109"/>
      <c r="AA29" s="109"/>
      <c r="AB29" s="109"/>
      <c r="AC29" s="109"/>
      <c r="AD29" s="109"/>
      <c r="AE29" s="109"/>
      <c r="AF29" s="109"/>
      <c r="AG29" s="109"/>
      <c r="AH29" s="109"/>
      <c r="AI29" s="109"/>
      <c r="AJ29" s="109"/>
      <c r="AK29" s="109"/>
      <c r="AL29" s="109"/>
      <c r="AM29" s="107"/>
      <c r="AN29" s="107"/>
      <c r="AO29" s="107"/>
      <c r="AP29" s="107"/>
      <c r="AQ29" s="107"/>
      <c r="AR29" s="107"/>
      <c r="AS29" s="107"/>
      <c r="AT29" s="16"/>
      <c r="AU29" s="16"/>
    </row>
    <row r="30" spans="1:47" ht="15.75" customHeight="1"/>
    <row r="31" spans="1:47" ht="15.75" customHeight="1"/>
    <row r="32" spans="1:47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38">
    <mergeCell ref="A1:E1"/>
    <mergeCell ref="G2:W2"/>
    <mergeCell ref="G3:W3"/>
    <mergeCell ref="X3:AB3"/>
    <mergeCell ref="AC3:AM5"/>
    <mergeCell ref="G5:W7"/>
    <mergeCell ref="A13:A28"/>
    <mergeCell ref="AB11:AD11"/>
    <mergeCell ref="AE11:AI11"/>
    <mergeCell ref="AJ11:AL11"/>
    <mergeCell ref="AM11:AP11"/>
    <mergeCell ref="E11:H11"/>
    <mergeCell ref="I11:L11"/>
    <mergeCell ref="M11:P11"/>
    <mergeCell ref="Q11:T11"/>
    <mergeCell ref="U11:W11"/>
    <mergeCell ref="X11:AA11"/>
    <mergeCell ref="X6:AB6"/>
    <mergeCell ref="B2:C2"/>
    <mergeCell ref="A7:B7"/>
    <mergeCell ref="A10:D10"/>
    <mergeCell ref="A11:C12"/>
    <mergeCell ref="C7:F7"/>
    <mergeCell ref="E10:AP10"/>
    <mergeCell ref="AQ10:AQ12"/>
    <mergeCell ref="AR10:AR12"/>
    <mergeCell ref="AS10:AS12"/>
    <mergeCell ref="AS5:AU5"/>
    <mergeCell ref="AS6:AU6"/>
    <mergeCell ref="AD6:AQ6"/>
    <mergeCell ref="AD7:AQ7"/>
    <mergeCell ref="AD8:AT8"/>
    <mergeCell ref="B3:D3"/>
    <mergeCell ref="B4:C4"/>
    <mergeCell ref="AN3:AO5"/>
    <mergeCell ref="AP4:AQ4"/>
    <mergeCell ref="AP5:AQ5"/>
    <mergeCell ref="X4:AB5"/>
  </mergeCells>
  <pageMargins left="0.7" right="0.7" top="0.75" bottom="0.75" header="0" footer="0"/>
  <pageSetup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00"/>
  <sheetViews>
    <sheetView workbookViewId="0"/>
  </sheetViews>
  <sheetFormatPr defaultColWidth="14.42578125" defaultRowHeight="15" customHeight="1"/>
  <cols>
    <col min="1" max="1" width="11.5703125" customWidth="1"/>
    <col min="2" max="2" width="16.28515625" customWidth="1"/>
    <col min="3" max="3" width="10.28515625" customWidth="1"/>
    <col min="4" max="4" width="9.42578125" customWidth="1"/>
    <col min="5" max="5" width="5.140625" customWidth="1"/>
    <col min="6" max="6" width="4.42578125" customWidth="1"/>
    <col min="7" max="7" width="3.85546875" customWidth="1"/>
    <col min="8" max="35" width="4.28515625" customWidth="1"/>
    <col min="36" max="36" width="4" customWidth="1"/>
    <col min="37" max="41" width="4.28515625" customWidth="1"/>
    <col min="42" max="42" width="5.42578125" customWidth="1"/>
    <col min="43" max="43" width="6.7109375" customWidth="1"/>
    <col min="44" max="44" width="6" customWidth="1"/>
    <col min="45" max="45" width="7.42578125" customWidth="1"/>
    <col min="46" max="46" width="13" customWidth="1"/>
    <col min="47" max="47" width="9.140625" customWidth="1"/>
  </cols>
  <sheetData>
    <row r="1" spans="1:47" ht="63" customHeight="1">
      <c r="A1" s="188" t="s">
        <v>2</v>
      </c>
      <c r="B1" s="167"/>
      <c r="C1" s="167"/>
      <c r="D1" s="167"/>
      <c r="E1" s="163"/>
      <c r="F1" s="8"/>
      <c r="G1" s="9"/>
      <c r="H1" s="8"/>
      <c r="I1" s="10"/>
      <c r="J1" s="10"/>
      <c r="K1" s="10"/>
      <c r="L1" s="11" t="s">
        <v>11</v>
      </c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3"/>
      <c r="AD1" s="13"/>
      <c r="AE1" s="10"/>
      <c r="AF1" s="10"/>
      <c r="AG1" s="10"/>
      <c r="AH1" s="10"/>
      <c r="AI1" s="10"/>
      <c r="AJ1" s="10"/>
      <c r="AK1" s="10"/>
      <c r="AL1" s="13"/>
      <c r="AM1" s="13"/>
      <c r="AN1" s="13"/>
      <c r="AO1" s="13"/>
      <c r="AP1" s="13"/>
      <c r="AQ1" s="13"/>
      <c r="AR1" s="13"/>
      <c r="AS1" s="13"/>
      <c r="AT1" s="10"/>
      <c r="AU1" s="10"/>
    </row>
    <row r="2" spans="1:47" ht="21.75" customHeight="1">
      <c r="A2" s="14" t="s">
        <v>20</v>
      </c>
      <c r="B2" s="187" t="s">
        <v>22</v>
      </c>
      <c r="C2" s="163"/>
      <c r="D2" s="15"/>
      <c r="E2" s="16"/>
      <c r="F2" s="17"/>
      <c r="G2" s="189" t="s">
        <v>25</v>
      </c>
      <c r="H2" s="167"/>
      <c r="I2" s="167"/>
      <c r="J2" s="167"/>
      <c r="K2" s="167"/>
      <c r="L2" s="167"/>
      <c r="M2" s="167"/>
      <c r="N2" s="167"/>
      <c r="O2" s="167"/>
      <c r="P2" s="167"/>
      <c r="Q2" s="167"/>
      <c r="R2" s="167"/>
      <c r="S2" s="167"/>
      <c r="T2" s="167"/>
      <c r="U2" s="167"/>
      <c r="V2" s="167"/>
      <c r="W2" s="163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6"/>
      <c r="AJ2" s="16"/>
      <c r="AK2" s="16"/>
      <c r="AL2" s="19"/>
      <c r="AM2" s="19"/>
      <c r="AN2" s="19"/>
      <c r="AO2" s="20"/>
      <c r="AP2" s="20"/>
      <c r="AQ2" s="20"/>
      <c r="AR2" s="20"/>
      <c r="AS2" s="20"/>
      <c r="AT2" s="16"/>
      <c r="AU2" s="16"/>
    </row>
    <row r="3" spans="1:47" ht="40.5" customHeight="1">
      <c r="A3" s="14" t="s">
        <v>31</v>
      </c>
      <c r="B3" s="169" t="s">
        <v>32</v>
      </c>
      <c r="C3" s="167"/>
      <c r="D3" s="163"/>
      <c r="E3" s="21"/>
      <c r="F3" s="21"/>
      <c r="G3" s="190" t="s">
        <v>33</v>
      </c>
      <c r="H3" s="167"/>
      <c r="I3" s="167"/>
      <c r="J3" s="167"/>
      <c r="K3" s="167"/>
      <c r="L3" s="167"/>
      <c r="M3" s="167"/>
      <c r="N3" s="167"/>
      <c r="O3" s="167"/>
      <c r="P3" s="167"/>
      <c r="Q3" s="167"/>
      <c r="R3" s="167"/>
      <c r="S3" s="167"/>
      <c r="T3" s="167"/>
      <c r="U3" s="167"/>
      <c r="V3" s="167"/>
      <c r="W3" s="163"/>
      <c r="X3" s="182" t="s">
        <v>34</v>
      </c>
      <c r="Y3" s="167"/>
      <c r="Z3" s="167"/>
      <c r="AA3" s="167"/>
      <c r="AB3" s="163"/>
      <c r="AC3" s="191" t="s">
        <v>35</v>
      </c>
      <c r="AD3" s="161"/>
      <c r="AE3" s="161"/>
      <c r="AF3" s="161"/>
      <c r="AG3" s="161"/>
      <c r="AH3" s="161"/>
      <c r="AI3" s="161"/>
      <c r="AJ3" s="161"/>
      <c r="AK3" s="161"/>
      <c r="AL3" s="161"/>
      <c r="AM3" s="171"/>
      <c r="AN3" s="170" t="s">
        <v>36</v>
      </c>
      <c r="AO3" s="171"/>
      <c r="AP3" s="22" t="s">
        <v>37</v>
      </c>
      <c r="AQ3" s="22"/>
      <c r="AR3" s="23"/>
      <c r="AS3" s="16"/>
      <c r="AT3" s="16"/>
      <c r="AU3" s="24"/>
    </row>
    <row r="4" spans="1:47" ht="22.5" customHeight="1">
      <c r="A4" s="16"/>
      <c r="B4" s="160" t="s">
        <v>38</v>
      </c>
      <c r="C4" s="161"/>
      <c r="D4" s="16"/>
      <c r="E4" s="16"/>
      <c r="F4" s="25"/>
      <c r="G4" s="26" t="s">
        <v>39</v>
      </c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180" t="s">
        <v>181</v>
      </c>
      <c r="Y4" s="161"/>
      <c r="Z4" s="161"/>
      <c r="AA4" s="161"/>
      <c r="AB4" s="171"/>
      <c r="AC4" s="172"/>
      <c r="AD4" s="192"/>
      <c r="AE4" s="192"/>
      <c r="AF4" s="192"/>
      <c r="AG4" s="192"/>
      <c r="AH4" s="192"/>
      <c r="AI4" s="192"/>
      <c r="AJ4" s="192"/>
      <c r="AK4" s="192"/>
      <c r="AL4" s="192"/>
      <c r="AM4" s="173"/>
      <c r="AN4" s="172"/>
      <c r="AO4" s="173"/>
      <c r="AP4" s="176" t="s">
        <v>43</v>
      </c>
      <c r="AQ4" s="163"/>
      <c r="AR4" s="16"/>
      <c r="AS4" s="16"/>
      <c r="AT4" s="16"/>
      <c r="AU4" s="24"/>
    </row>
    <row r="5" spans="1:47" ht="42.75" customHeight="1">
      <c r="A5" s="28" t="s">
        <v>44</v>
      </c>
      <c r="B5" s="29" t="s">
        <v>45</v>
      </c>
      <c r="C5" s="30" t="s">
        <v>46</v>
      </c>
      <c r="D5" s="31"/>
      <c r="E5" s="16"/>
      <c r="F5" s="25"/>
      <c r="G5" s="193" t="s">
        <v>47</v>
      </c>
      <c r="H5" s="161"/>
      <c r="I5" s="161"/>
      <c r="J5" s="161"/>
      <c r="K5" s="161"/>
      <c r="L5" s="161"/>
      <c r="M5" s="161"/>
      <c r="N5" s="161"/>
      <c r="O5" s="161"/>
      <c r="P5" s="161"/>
      <c r="Q5" s="161"/>
      <c r="R5" s="161"/>
      <c r="S5" s="161"/>
      <c r="T5" s="161"/>
      <c r="U5" s="161"/>
      <c r="V5" s="161"/>
      <c r="W5" s="171"/>
      <c r="X5" s="174"/>
      <c r="Y5" s="181"/>
      <c r="Z5" s="181"/>
      <c r="AA5" s="181"/>
      <c r="AB5" s="175"/>
      <c r="AC5" s="174"/>
      <c r="AD5" s="181"/>
      <c r="AE5" s="181"/>
      <c r="AF5" s="181"/>
      <c r="AG5" s="181"/>
      <c r="AH5" s="181"/>
      <c r="AI5" s="181"/>
      <c r="AJ5" s="181"/>
      <c r="AK5" s="181"/>
      <c r="AL5" s="181"/>
      <c r="AM5" s="175"/>
      <c r="AN5" s="174"/>
      <c r="AO5" s="175"/>
      <c r="AP5" s="177" t="s">
        <v>31</v>
      </c>
      <c r="AQ5" s="163"/>
      <c r="AR5" s="16"/>
      <c r="AS5" s="16"/>
      <c r="AT5" s="16"/>
      <c r="AU5" s="24"/>
    </row>
    <row r="6" spans="1:47" ht="35.25" customHeight="1">
      <c r="A6" s="32" t="s">
        <v>48</v>
      </c>
      <c r="B6" s="33">
        <v>46276</v>
      </c>
      <c r="C6" s="30" t="s">
        <v>49</v>
      </c>
      <c r="D6" s="34"/>
      <c r="E6" s="35"/>
      <c r="F6" s="36"/>
      <c r="G6" s="172"/>
      <c r="H6" s="192"/>
      <c r="I6" s="192"/>
      <c r="J6" s="192"/>
      <c r="K6" s="192"/>
      <c r="L6" s="192"/>
      <c r="M6" s="192"/>
      <c r="N6" s="192"/>
      <c r="O6" s="192"/>
      <c r="P6" s="192"/>
      <c r="Q6" s="192"/>
      <c r="R6" s="192"/>
      <c r="S6" s="192"/>
      <c r="T6" s="192"/>
      <c r="U6" s="192"/>
      <c r="V6" s="192"/>
      <c r="W6" s="173"/>
      <c r="X6" s="182" t="s">
        <v>50</v>
      </c>
      <c r="Y6" s="167"/>
      <c r="Z6" s="167"/>
      <c r="AA6" s="167"/>
      <c r="AB6" s="163"/>
      <c r="AC6" s="37" t="s">
        <v>51</v>
      </c>
      <c r="AD6" s="183" t="s">
        <v>52</v>
      </c>
      <c r="AE6" s="167"/>
      <c r="AF6" s="167"/>
      <c r="AG6" s="167"/>
      <c r="AH6" s="167"/>
      <c r="AI6" s="167"/>
      <c r="AJ6" s="167"/>
      <c r="AK6" s="167"/>
      <c r="AL6" s="167"/>
      <c r="AM6" s="167"/>
      <c r="AN6" s="167"/>
      <c r="AO6" s="167"/>
      <c r="AP6" s="167"/>
      <c r="AQ6" s="163"/>
      <c r="AR6" s="16"/>
      <c r="AS6" s="16"/>
      <c r="AT6" s="16"/>
      <c r="AU6" s="16"/>
    </row>
    <row r="7" spans="1:47" ht="34.5" customHeight="1">
      <c r="A7" s="162" t="s">
        <v>53</v>
      </c>
      <c r="B7" s="163"/>
      <c r="C7" s="195" t="s">
        <v>54</v>
      </c>
      <c r="D7" s="167"/>
      <c r="E7" s="167"/>
      <c r="F7" s="163"/>
      <c r="G7" s="174"/>
      <c r="H7" s="181"/>
      <c r="I7" s="181"/>
      <c r="J7" s="181"/>
      <c r="K7" s="181"/>
      <c r="L7" s="181"/>
      <c r="M7" s="181"/>
      <c r="N7" s="181"/>
      <c r="O7" s="181"/>
      <c r="P7" s="181"/>
      <c r="Q7" s="181"/>
      <c r="R7" s="181"/>
      <c r="S7" s="181"/>
      <c r="T7" s="181"/>
      <c r="U7" s="181"/>
      <c r="V7" s="181"/>
      <c r="W7" s="175"/>
      <c r="X7" s="16"/>
      <c r="Y7" s="38"/>
      <c r="Z7" s="39"/>
      <c r="AA7" s="16"/>
      <c r="AB7" s="40"/>
      <c r="AC7" s="41" t="s">
        <v>55</v>
      </c>
      <c r="AD7" s="183" t="s">
        <v>182</v>
      </c>
      <c r="AE7" s="167"/>
      <c r="AF7" s="167"/>
      <c r="AG7" s="167"/>
      <c r="AH7" s="167"/>
      <c r="AI7" s="167"/>
      <c r="AJ7" s="167"/>
      <c r="AK7" s="167"/>
      <c r="AL7" s="167"/>
      <c r="AM7" s="167"/>
      <c r="AN7" s="167"/>
      <c r="AO7" s="167"/>
      <c r="AP7" s="167"/>
      <c r="AQ7" s="163"/>
      <c r="AR7" s="42"/>
      <c r="AS7" s="43"/>
      <c r="AT7" s="16"/>
      <c r="AU7" s="16"/>
    </row>
    <row r="8" spans="1:47" ht="22.5" customHeight="1">
      <c r="A8" s="43"/>
      <c r="B8" s="43"/>
      <c r="C8" s="44"/>
      <c r="D8" s="45"/>
      <c r="E8" s="45"/>
      <c r="F8" s="45"/>
      <c r="G8" s="46"/>
      <c r="H8" s="46"/>
      <c r="I8" s="43"/>
      <c r="J8" s="43"/>
      <c r="K8" s="43"/>
      <c r="L8" s="156" t="s">
        <v>183</v>
      </c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43"/>
      <c r="Y8" s="43"/>
      <c r="Z8" s="47"/>
      <c r="AA8" s="47"/>
      <c r="AB8" s="48"/>
      <c r="AC8" s="49" t="s">
        <v>59</v>
      </c>
      <c r="AD8" s="169" t="s">
        <v>184</v>
      </c>
      <c r="AE8" s="167"/>
      <c r="AF8" s="167"/>
      <c r="AG8" s="167"/>
      <c r="AH8" s="167"/>
      <c r="AI8" s="167"/>
      <c r="AJ8" s="167"/>
      <c r="AK8" s="167"/>
      <c r="AL8" s="167"/>
      <c r="AM8" s="167"/>
      <c r="AN8" s="167"/>
      <c r="AO8" s="167"/>
      <c r="AP8" s="167"/>
      <c r="AQ8" s="167"/>
      <c r="AR8" s="167"/>
      <c r="AS8" s="167"/>
      <c r="AT8" s="163"/>
      <c r="AU8" s="16"/>
    </row>
    <row r="10" spans="1:47" ht="91.5" customHeight="1">
      <c r="A10" s="198" t="s">
        <v>185</v>
      </c>
      <c r="B10" s="167"/>
      <c r="C10" s="167"/>
      <c r="D10" s="163"/>
      <c r="E10" s="194" t="s">
        <v>63</v>
      </c>
      <c r="F10" s="167"/>
      <c r="G10" s="167"/>
      <c r="H10" s="167"/>
      <c r="I10" s="167"/>
      <c r="J10" s="167"/>
      <c r="K10" s="167"/>
      <c r="L10" s="167"/>
      <c r="M10" s="167"/>
      <c r="N10" s="167"/>
      <c r="O10" s="167"/>
      <c r="P10" s="167"/>
      <c r="Q10" s="167"/>
      <c r="R10" s="167"/>
      <c r="S10" s="167"/>
      <c r="T10" s="167"/>
      <c r="U10" s="167"/>
      <c r="V10" s="167"/>
      <c r="W10" s="167"/>
      <c r="X10" s="167"/>
      <c r="Y10" s="167"/>
      <c r="Z10" s="167"/>
      <c r="AA10" s="167"/>
      <c r="AB10" s="167"/>
      <c r="AC10" s="167"/>
      <c r="AD10" s="167"/>
      <c r="AE10" s="167"/>
      <c r="AF10" s="167"/>
      <c r="AG10" s="167"/>
      <c r="AH10" s="167"/>
      <c r="AI10" s="167"/>
      <c r="AJ10" s="167"/>
      <c r="AK10" s="167"/>
      <c r="AL10" s="167"/>
      <c r="AM10" s="167"/>
      <c r="AN10" s="167"/>
      <c r="AO10" s="167"/>
      <c r="AP10" s="163"/>
      <c r="AQ10" s="201" t="s">
        <v>67</v>
      </c>
      <c r="AR10" s="201" t="s">
        <v>68</v>
      </c>
      <c r="AS10" s="202" t="s">
        <v>69</v>
      </c>
      <c r="AT10" s="16"/>
      <c r="AU10" s="16"/>
    </row>
    <row r="11" spans="1:47" ht="22.5" customHeight="1">
      <c r="A11" s="186" t="s">
        <v>70</v>
      </c>
      <c r="B11" s="161"/>
      <c r="C11" s="171"/>
      <c r="D11" s="50" t="s">
        <v>72</v>
      </c>
      <c r="E11" s="184" t="s">
        <v>73</v>
      </c>
      <c r="F11" s="167"/>
      <c r="G11" s="167"/>
      <c r="H11" s="163"/>
      <c r="I11" s="184" t="s">
        <v>74</v>
      </c>
      <c r="J11" s="167"/>
      <c r="K11" s="167"/>
      <c r="L11" s="163"/>
      <c r="M11" s="184" t="s">
        <v>75</v>
      </c>
      <c r="N11" s="167"/>
      <c r="O11" s="167"/>
      <c r="P11" s="163"/>
      <c r="Q11" s="184" t="s">
        <v>76</v>
      </c>
      <c r="R11" s="167"/>
      <c r="S11" s="167"/>
      <c r="T11" s="163"/>
      <c r="U11" s="184" t="s">
        <v>77</v>
      </c>
      <c r="V11" s="167"/>
      <c r="W11" s="163"/>
      <c r="X11" s="184" t="s">
        <v>78</v>
      </c>
      <c r="Y11" s="167"/>
      <c r="Z11" s="167"/>
      <c r="AA11" s="163"/>
      <c r="AB11" s="184" t="s">
        <v>79</v>
      </c>
      <c r="AC11" s="167"/>
      <c r="AD11" s="163"/>
      <c r="AE11" s="184" t="s">
        <v>80</v>
      </c>
      <c r="AF11" s="167"/>
      <c r="AG11" s="167"/>
      <c r="AH11" s="167"/>
      <c r="AI11" s="163"/>
      <c r="AJ11" s="184" t="s">
        <v>81</v>
      </c>
      <c r="AK11" s="167"/>
      <c r="AL11" s="163"/>
      <c r="AM11" s="184" t="s">
        <v>82</v>
      </c>
      <c r="AN11" s="167"/>
      <c r="AO11" s="167"/>
      <c r="AP11" s="163"/>
      <c r="AQ11" s="158"/>
      <c r="AR11" s="158"/>
      <c r="AS11" s="158"/>
      <c r="AT11" s="16"/>
      <c r="AU11" s="16"/>
    </row>
    <row r="12" spans="1:47">
      <c r="A12" s="174"/>
      <c r="B12" s="181"/>
      <c r="C12" s="175"/>
      <c r="D12" s="50" t="s">
        <v>83</v>
      </c>
      <c r="E12" s="52">
        <v>1</v>
      </c>
      <c r="F12" s="52">
        <v>2</v>
      </c>
      <c r="G12" s="52">
        <v>3</v>
      </c>
      <c r="H12" s="52">
        <v>4</v>
      </c>
      <c r="I12" s="52">
        <v>5</v>
      </c>
      <c r="J12" s="52">
        <v>6</v>
      </c>
      <c r="K12" s="52">
        <v>7</v>
      </c>
      <c r="L12" s="52">
        <v>8</v>
      </c>
      <c r="M12" s="52">
        <v>9</v>
      </c>
      <c r="N12" s="52">
        <v>10</v>
      </c>
      <c r="O12" s="52">
        <v>11</v>
      </c>
      <c r="P12" s="52">
        <v>12</v>
      </c>
      <c r="Q12" s="52">
        <v>13</v>
      </c>
      <c r="R12" s="52">
        <v>14</v>
      </c>
      <c r="S12" s="52">
        <v>15</v>
      </c>
      <c r="T12" s="52">
        <v>16</v>
      </c>
      <c r="U12" s="52">
        <v>17</v>
      </c>
      <c r="V12" s="52">
        <v>18</v>
      </c>
      <c r="W12" s="106">
        <v>19</v>
      </c>
      <c r="X12" s="52">
        <v>20</v>
      </c>
      <c r="Y12" s="52">
        <v>21</v>
      </c>
      <c r="Z12" s="52">
        <v>22</v>
      </c>
      <c r="AA12" s="52">
        <v>23</v>
      </c>
      <c r="AB12" s="52">
        <v>24</v>
      </c>
      <c r="AC12" s="52">
        <v>25</v>
      </c>
      <c r="AD12" s="52">
        <v>26</v>
      </c>
      <c r="AE12" s="52">
        <v>27</v>
      </c>
      <c r="AF12" s="52">
        <v>28</v>
      </c>
      <c r="AG12" s="52">
        <v>29</v>
      </c>
      <c r="AH12" s="52">
        <v>30</v>
      </c>
      <c r="AI12" s="52">
        <v>31</v>
      </c>
      <c r="AJ12" s="52">
        <v>32</v>
      </c>
      <c r="AK12" s="52">
        <v>33</v>
      </c>
      <c r="AL12" s="53">
        <v>34</v>
      </c>
      <c r="AM12" s="52">
        <v>35</v>
      </c>
      <c r="AN12" s="52">
        <v>36</v>
      </c>
      <c r="AO12" s="52">
        <v>37</v>
      </c>
      <c r="AP12" s="52">
        <v>38</v>
      </c>
      <c r="AQ12" s="159"/>
      <c r="AR12" s="159"/>
      <c r="AS12" s="159"/>
      <c r="AT12" s="16"/>
      <c r="AU12" s="16"/>
    </row>
    <row r="13" spans="1:47" ht="17.25" customHeight="1">
      <c r="A13" s="164" t="s">
        <v>84</v>
      </c>
      <c r="B13" s="84" t="s">
        <v>85</v>
      </c>
      <c r="C13" s="84">
        <v>11</v>
      </c>
      <c r="D13" s="114"/>
      <c r="E13" s="75"/>
      <c r="F13" s="75"/>
      <c r="G13" s="116" t="s">
        <v>51</v>
      </c>
      <c r="H13" s="75"/>
      <c r="I13" s="75"/>
      <c r="J13" s="75"/>
      <c r="K13" s="75"/>
      <c r="L13" s="75"/>
      <c r="M13" s="75"/>
      <c r="N13" s="75"/>
      <c r="O13" s="75"/>
      <c r="P13" s="116" t="s">
        <v>51</v>
      </c>
      <c r="Q13" s="145" t="s">
        <v>171</v>
      </c>
      <c r="R13" s="75"/>
      <c r="S13" s="75"/>
      <c r="T13" s="75"/>
      <c r="U13" s="75"/>
      <c r="V13" s="75"/>
      <c r="W13" s="37" t="s">
        <v>51</v>
      </c>
      <c r="X13" s="75"/>
      <c r="Y13" s="37" t="s">
        <v>51</v>
      </c>
      <c r="Z13" s="75"/>
      <c r="AA13" s="75"/>
      <c r="AB13" s="37" t="s">
        <v>51</v>
      </c>
      <c r="AC13" s="75"/>
      <c r="AD13" s="75"/>
      <c r="AE13" s="75"/>
      <c r="AF13" s="37"/>
      <c r="AG13" s="75"/>
      <c r="AH13" s="75"/>
      <c r="AI13" s="75"/>
      <c r="AJ13" s="75"/>
      <c r="AK13" s="75"/>
      <c r="AL13" s="75"/>
      <c r="AM13" s="77"/>
      <c r="AN13" s="77"/>
      <c r="AO13" s="77"/>
      <c r="AP13" s="77"/>
      <c r="AQ13" s="65">
        <f t="shared" ref="AQ13:AQ27" si="0">COUNTA(E13:AP13)</f>
        <v>6</v>
      </c>
      <c r="AR13" s="77">
        <f>34*2</f>
        <v>68</v>
      </c>
      <c r="AS13" s="149">
        <f t="shared" ref="AS13:AS27" si="1">AQ13/AR13</f>
        <v>8.8235294117647065E-2</v>
      </c>
      <c r="AT13" s="16"/>
      <c r="AU13" s="16"/>
    </row>
    <row r="14" spans="1:47">
      <c r="A14" s="158"/>
      <c r="B14" s="84" t="s">
        <v>125</v>
      </c>
      <c r="C14" s="84">
        <v>11</v>
      </c>
      <c r="D14" s="114"/>
      <c r="E14" s="75"/>
      <c r="F14" s="75"/>
      <c r="G14" s="75"/>
      <c r="H14" s="75"/>
      <c r="I14" s="75"/>
      <c r="J14" s="75"/>
      <c r="K14" s="75"/>
      <c r="L14" s="75"/>
      <c r="M14" s="75"/>
      <c r="N14" s="75"/>
      <c r="O14" s="75"/>
      <c r="P14" s="75"/>
      <c r="Q14" s="75"/>
      <c r="R14" s="116" t="s">
        <v>51</v>
      </c>
      <c r="S14" s="75"/>
      <c r="T14" s="37"/>
      <c r="U14" s="75"/>
      <c r="V14" s="75"/>
      <c r="W14" s="37" t="s">
        <v>51</v>
      </c>
      <c r="X14" s="75"/>
      <c r="Y14" s="75"/>
      <c r="Z14" s="37" t="s">
        <v>51</v>
      </c>
      <c r="AA14" s="75"/>
      <c r="AB14" s="75"/>
      <c r="AC14" s="75"/>
      <c r="AD14" s="37" t="s">
        <v>51</v>
      </c>
      <c r="AE14" s="75"/>
      <c r="AF14" s="75"/>
      <c r="AG14" s="75"/>
      <c r="AH14" s="37" t="s">
        <v>51</v>
      </c>
      <c r="AI14" s="75"/>
      <c r="AJ14" s="37" t="s">
        <v>51</v>
      </c>
      <c r="AK14" s="75"/>
      <c r="AL14" s="75"/>
      <c r="AM14" s="77"/>
      <c r="AN14" s="77"/>
      <c r="AO14" s="77"/>
      <c r="AP14" s="77"/>
      <c r="AQ14" s="65">
        <f t="shared" si="0"/>
        <v>6</v>
      </c>
      <c r="AR14" s="77">
        <f t="shared" ref="AR14:AR15" si="2">34*3</f>
        <v>102</v>
      </c>
      <c r="AS14" s="149">
        <f t="shared" si="1"/>
        <v>5.8823529411764705E-2</v>
      </c>
      <c r="AT14" s="16"/>
      <c r="AU14" s="16"/>
    </row>
    <row r="15" spans="1:47" ht="25.5">
      <c r="A15" s="158"/>
      <c r="B15" s="84" t="s">
        <v>108</v>
      </c>
      <c r="C15" s="84">
        <v>11</v>
      </c>
      <c r="D15" s="50"/>
      <c r="E15" s="75"/>
      <c r="F15" s="75"/>
      <c r="G15" s="75"/>
      <c r="H15" s="75"/>
      <c r="I15" s="75"/>
      <c r="J15" s="75"/>
      <c r="K15" s="148" t="s">
        <v>51</v>
      </c>
      <c r="L15" s="75"/>
      <c r="M15" s="75"/>
      <c r="N15" s="75"/>
      <c r="O15" s="125"/>
      <c r="P15" s="75"/>
      <c r="Q15" s="75"/>
      <c r="R15" s="75"/>
      <c r="S15" s="75"/>
      <c r="T15" s="148" t="s">
        <v>51</v>
      </c>
      <c r="U15" s="75"/>
      <c r="V15" s="75"/>
      <c r="W15" s="75"/>
      <c r="X15" s="75"/>
      <c r="Y15" s="75"/>
      <c r="Z15" s="75"/>
      <c r="AA15" s="96" t="s">
        <v>51</v>
      </c>
      <c r="AB15" s="75"/>
      <c r="AC15" s="75"/>
      <c r="AD15" s="75"/>
      <c r="AE15" s="75"/>
      <c r="AF15" s="75"/>
      <c r="AG15" s="75"/>
      <c r="AH15" s="75"/>
      <c r="AI15" s="96" t="s">
        <v>51</v>
      </c>
      <c r="AJ15" s="75"/>
      <c r="AK15" s="75"/>
      <c r="AL15" s="75"/>
      <c r="AM15" s="77"/>
      <c r="AN15" s="77"/>
      <c r="AO15" s="77"/>
      <c r="AP15" s="77"/>
      <c r="AQ15" s="65">
        <f t="shared" si="0"/>
        <v>4</v>
      </c>
      <c r="AR15" s="77">
        <f t="shared" si="2"/>
        <v>102</v>
      </c>
      <c r="AS15" s="149">
        <f t="shared" si="1"/>
        <v>3.9215686274509803E-2</v>
      </c>
      <c r="AT15" s="16"/>
      <c r="AU15" s="16"/>
    </row>
    <row r="16" spans="1:47" ht="38.25">
      <c r="A16" s="158"/>
      <c r="B16" s="84" t="s">
        <v>178</v>
      </c>
      <c r="C16" s="84">
        <v>11</v>
      </c>
      <c r="D16" s="114"/>
      <c r="E16" s="75"/>
      <c r="F16" s="75"/>
      <c r="G16" s="75"/>
      <c r="H16" s="16"/>
      <c r="I16" s="96" t="s">
        <v>51</v>
      </c>
      <c r="J16" s="75"/>
      <c r="K16" s="75"/>
      <c r="L16" s="105"/>
      <c r="M16" s="116" t="s">
        <v>51</v>
      </c>
      <c r="N16" s="75"/>
      <c r="O16" s="75"/>
      <c r="P16" s="75"/>
      <c r="Q16" s="127" t="s">
        <v>51</v>
      </c>
      <c r="R16" s="75"/>
      <c r="S16" s="75"/>
      <c r="T16" s="75"/>
      <c r="U16" s="75"/>
      <c r="V16" s="93"/>
      <c r="W16" s="127" t="s">
        <v>51</v>
      </c>
      <c r="X16" s="93"/>
      <c r="Y16" s="93"/>
      <c r="Z16" s="127" t="s">
        <v>51</v>
      </c>
      <c r="AA16" s="93"/>
      <c r="AB16" s="93"/>
      <c r="AC16" s="127" t="s">
        <v>51</v>
      </c>
      <c r="AD16" s="93"/>
      <c r="AE16" s="93"/>
      <c r="AF16" s="93"/>
      <c r="AG16" s="93"/>
      <c r="AH16" s="93"/>
      <c r="AI16" s="93"/>
      <c r="AJ16" s="127" t="s">
        <v>186</v>
      </c>
      <c r="AK16" s="105"/>
      <c r="AL16" s="75"/>
      <c r="AM16" s="77"/>
      <c r="AN16" s="77"/>
      <c r="AO16" s="77"/>
      <c r="AP16" s="77"/>
      <c r="AQ16" s="65">
        <f t="shared" si="0"/>
        <v>7</v>
      </c>
      <c r="AR16" s="77">
        <f>34*4</f>
        <v>136</v>
      </c>
      <c r="AS16" s="149">
        <f t="shared" si="1"/>
        <v>5.1470588235294115E-2</v>
      </c>
      <c r="AT16" s="16"/>
      <c r="AU16" s="16"/>
    </row>
    <row r="17" spans="1:47">
      <c r="A17" s="158"/>
      <c r="B17" s="84" t="s">
        <v>155</v>
      </c>
      <c r="C17" s="84">
        <v>11</v>
      </c>
      <c r="D17" s="114"/>
      <c r="E17" s="75"/>
      <c r="F17" s="75"/>
      <c r="G17" s="75"/>
      <c r="H17" s="75"/>
      <c r="I17" s="116" t="s">
        <v>51</v>
      </c>
      <c r="J17" s="75"/>
      <c r="K17" s="75"/>
      <c r="L17" s="75"/>
      <c r="M17" s="75"/>
      <c r="N17" s="116" t="s">
        <v>51</v>
      </c>
      <c r="O17" s="75"/>
      <c r="P17" s="75"/>
      <c r="Q17" s="75"/>
      <c r="R17" s="75"/>
      <c r="S17" s="75"/>
      <c r="T17" s="127" t="s">
        <v>51</v>
      </c>
      <c r="U17" s="75"/>
      <c r="V17" s="93"/>
      <c r="W17" s="93"/>
      <c r="X17" s="93"/>
      <c r="Y17" s="93"/>
      <c r="Z17" s="93"/>
      <c r="AA17" s="93"/>
      <c r="AB17" s="127" t="s">
        <v>51</v>
      </c>
      <c r="AC17" s="93"/>
      <c r="AD17" s="93"/>
      <c r="AE17" s="127" t="s">
        <v>51</v>
      </c>
      <c r="AF17" s="93"/>
      <c r="AG17" s="93"/>
      <c r="AH17" s="93"/>
      <c r="AI17" s="103"/>
      <c r="AJ17" s="127" t="s">
        <v>186</v>
      </c>
      <c r="AK17" s="75"/>
      <c r="AL17" s="75"/>
      <c r="AM17" s="77"/>
      <c r="AN17" s="77"/>
      <c r="AO17" s="77"/>
      <c r="AP17" s="77"/>
      <c r="AQ17" s="65">
        <f t="shared" si="0"/>
        <v>6</v>
      </c>
      <c r="AR17" s="77">
        <f>34*3</f>
        <v>102</v>
      </c>
      <c r="AS17" s="149">
        <f t="shared" si="1"/>
        <v>5.8823529411764705E-2</v>
      </c>
      <c r="AT17" s="16"/>
      <c r="AU17" s="16"/>
    </row>
    <row r="18" spans="1:47" ht="25.5">
      <c r="A18" s="158"/>
      <c r="B18" s="84" t="s">
        <v>156</v>
      </c>
      <c r="C18" s="84">
        <v>11</v>
      </c>
      <c r="D18" s="114"/>
      <c r="E18" s="75"/>
      <c r="F18" s="75"/>
      <c r="G18" s="75"/>
      <c r="H18" s="75"/>
      <c r="I18" s="75"/>
      <c r="J18" s="75"/>
      <c r="K18" s="75"/>
      <c r="L18" s="75"/>
      <c r="M18" s="75"/>
      <c r="N18" s="75"/>
      <c r="O18" s="75"/>
      <c r="P18" s="75"/>
      <c r="Q18" s="75"/>
      <c r="R18" s="75"/>
      <c r="S18" s="116" t="s">
        <v>51</v>
      </c>
      <c r="T18" s="75"/>
      <c r="U18" s="75"/>
      <c r="V18" s="93"/>
      <c r="W18" s="93"/>
      <c r="X18" s="93"/>
      <c r="Y18" s="93"/>
      <c r="Z18" s="93"/>
      <c r="AA18" s="93"/>
      <c r="AB18" s="93"/>
      <c r="AC18" s="93"/>
      <c r="AD18" s="93"/>
      <c r="AE18" s="93"/>
      <c r="AF18" s="93"/>
      <c r="AG18" s="93"/>
      <c r="AH18" s="93"/>
      <c r="AI18" s="103"/>
      <c r="AJ18" s="103"/>
      <c r="AK18" s="127" t="s">
        <v>51</v>
      </c>
      <c r="AL18" s="75"/>
      <c r="AM18" s="77"/>
      <c r="AN18" s="77"/>
      <c r="AO18" s="77"/>
      <c r="AP18" s="77"/>
      <c r="AQ18" s="65">
        <f t="shared" si="0"/>
        <v>2</v>
      </c>
      <c r="AR18" s="77">
        <f t="shared" ref="AR18:AR19" si="3">34*1</f>
        <v>34</v>
      </c>
      <c r="AS18" s="149">
        <f t="shared" si="1"/>
        <v>5.8823529411764705E-2</v>
      </c>
      <c r="AT18" s="16"/>
      <c r="AU18" s="16"/>
    </row>
    <row r="19" spans="1:47">
      <c r="A19" s="158"/>
      <c r="B19" s="150" t="s">
        <v>157</v>
      </c>
      <c r="C19" s="84">
        <v>11</v>
      </c>
      <c r="D19" s="114"/>
      <c r="E19" s="75"/>
      <c r="F19" s="75"/>
      <c r="G19" s="75"/>
      <c r="H19" s="75"/>
      <c r="I19" s="75"/>
      <c r="J19" s="75"/>
      <c r="K19" s="75"/>
      <c r="L19" s="75"/>
      <c r="M19" s="75"/>
      <c r="N19" s="75"/>
      <c r="O19" s="116" t="s">
        <v>51</v>
      </c>
      <c r="P19" s="75"/>
      <c r="Q19" s="75"/>
      <c r="R19" s="75"/>
      <c r="S19" s="75"/>
      <c r="T19" s="75"/>
      <c r="U19" s="75"/>
      <c r="V19" s="93"/>
      <c r="W19" s="93"/>
      <c r="X19" s="93"/>
      <c r="Y19" s="93"/>
      <c r="Z19" s="116" t="s">
        <v>51</v>
      </c>
      <c r="AA19" s="93"/>
      <c r="AB19" s="93"/>
      <c r="AC19" s="93"/>
      <c r="AD19" s="93"/>
      <c r="AE19" s="93"/>
      <c r="AF19" s="93"/>
      <c r="AG19" s="93"/>
      <c r="AH19" s="93"/>
      <c r="AI19" s="116" t="s">
        <v>51</v>
      </c>
      <c r="AJ19" s="103"/>
      <c r="AK19" s="75"/>
      <c r="AL19" s="75"/>
      <c r="AM19" s="77"/>
      <c r="AN19" s="77"/>
      <c r="AO19" s="77"/>
      <c r="AP19" s="77"/>
      <c r="AQ19" s="65">
        <f t="shared" si="0"/>
        <v>3</v>
      </c>
      <c r="AR19" s="77">
        <f t="shared" si="3"/>
        <v>34</v>
      </c>
      <c r="AS19" s="149">
        <f t="shared" si="1"/>
        <v>8.8235294117647065E-2</v>
      </c>
      <c r="AT19" s="16"/>
      <c r="AU19" s="16"/>
    </row>
    <row r="20" spans="1:47">
      <c r="A20" s="158"/>
      <c r="B20" s="84" t="s">
        <v>158</v>
      </c>
      <c r="C20" s="84">
        <v>11</v>
      </c>
      <c r="D20" s="114"/>
      <c r="E20" s="75"/>
      <c r="F20" s="75"/>
      <c r="G20" s="75"/>
      <c r="H20" s="75"/>
      <c r="I20" s="75"/>
      <c r="J20" s="116" t="s">
        <v>51</v>
      </c>
      <c r="K20" s="75"/>
      <c r="L20" s="75"/>
      <c r="M20" s="75"/>
      <c r="N20" s="75"/>
      <c r="O20" s="75"/>
      <c r="P20" s="75"/>
      <c r="Q20" s="116" t="s">
        <v>51</v>
      </c>
      <c r="R20" s="75"/>
      <c r="S20" s="75"/>
      <c r="T20" s="75"/>
      <c r="U20" s="75"/>
      <c r="V20" s="93"/>
      <c r="W20" s="93"/>
      <c r="X20" s="105"/>
      <c r="Y20" s="93"/>
      <c r="Z20" s="93"/>
      <c r="AA20" s="93"/>
      <c r="AB20" s="116" t="s">
        <v>51</v>
      </c>
      <c r="AC20" s="93"/>
      <c r="AD20" s="93"/>
      <c r="AE20" s="93"/>
      <c r="AF20" s="93"/>
      <c r="AG20" s="93"/>
      <c r="AH20" s="116" t="s">
        <v>51</v>
      </c>
      <c r="AI20" s="106"/>
      <c r="AJ20" s="103"/>
      <c r="AK20" s="75"/>
      <c r="AL20" s="75"/>
      <c r="AM20" s="77"/>
      <c r="AN20" s="77"/>
      <c r="AO20" s="77"/>
      <c r="AP20" s="77"/>
      <c r="AQ20" s="65">
        <f t="shared" si="0"/>
        <v>4</v>
      </c>
      <c r="AR20" s="77">
        <f>34*2</f>
        <v>68</v>
      </c>
      <c r="AS20" s="149">
        <f t="shared" si="1"/>
        <v>5.8823529411764705E-2</v>
      </c>
      <c r="AT20" s="16"/>
      <c r="AU20" s="16"/>
    </row>
    <row r="21" spans="1:47" ht="15.75" customHeight="1">
      <c r="A21" s="158"/>
      <c r="B21" s="84" t="s">
        <v>159</v>
      </c>
      <c r="C21" s="84">
        <v>11</v>
      </c>
      <c r="D21" s="114"/>
      <c r="E21" s="75"/>
      <c r="F21" s="75"/>
      <c r="G21" s="75"/>
      <c r="H21" s="75"/>
      <c r="I21" s="75"/>
      <c r="J21" s="75"/>
      <c r="K21" s="75"/>
      <c r="L21" s="75"/>
      <c r="M21" s="75"/>
      <c r="N21" s="116" t="s">
        <v>51</v>
      </c>
      <c r="O21" s="75"/>
      <c r="P21" s="75"/>
      <c r="Q21" s="75"/>
      <c r="R21" s="75"/>
      <c r="S21" s="75"/>
      <c r="T21" s="75"/>
      <c r="U21" s="75"/>
      <c r="V21" s="93"/>
      <c r="W21" s="93"/>
      <c r="X21" s="93"/>
      <c r="Y21" s="93"/>
      <c r="Z21" s="93"/>
      <c r="AA21" s="93"/>
      <c r="AB21" s="93"/>
      <c r="AC21" s="116" t="s">
        <v>51</v>
      </c>
      <c r="AD21" s="93"/>
      <c r="AE21" s="93"/>
      <c r="AF21" s="93"/>
      <c r="AG21" s="93"/>
      <c r="AH21" s="93"/>
      <c r="AI21" s="103"/>
      <c r="AJ21" s="103"/>
      <c r="AK21" s="75"/>
      <c r="AL21" s="75"/>
      <c r="AM21" s="77"/>
      <c r="AN21" s="77"/>
      <c r="AO21" s="77"/>
      <c r="AP21" s="77"/>
      <c r="AQ21" s="65">
        <f t="shared" si="0"/>
        <v>2</v>
      </c>
      <c r="AR21" s="77">
        <f t="shared" ref="AR21:AR22" si="4">34*1</f>
        <v>34</v>
      </c>
      <c r="AS21" s="149">
        <f t="shared" si="1"/>
        <v>5.8823529411764705E-2</v>
      </c>
      <c r="AT21" s="16"/>
      <c r="AU21" s="16"/>
    </row>
    <row r="22" spans="1:47" ht="15.75" customHeight="1">
      <c r="A22" s="158"/>
      <c r="B22" s="84" t="s">
        <v>142</v>
      </c>
      <c r="C22" s="84">
        <v>11</v>
      </c>
      <c r="D22" s="114"/>
      <c r="E22" s="75"/>
      <c r="F22" s="75"/>
      <c r="G22" s="75"/>
      <c r="H22" s="75"/>
      <c r="I22" s="75"/>
      <c r="J22" s="75"/>
      <c r="K22" s="116" t="s">
        <v>51</v>
      </c>
      <c r="L22" s="75"/>
      <c r="M22" s="75"/>
      <c r="N22" s="75"/>
      <c r="O22" s="75"/>
      <c r="P22" s="75"/>
      <c r="Q22" s="75"/>
      <c r="R22" s="75"/>
      <c r="S22" s="75"/>
      <c r="T22" s="75"/>
      <c r="U22" s="75"/>
      <c r="V22" s="93"/>
      <c r="W22" s="93"/>
      <c r="X22" s="93"/>
      <c r="Y22" s="93"/>
      <c r="Z22" s="93"/>
      <c r="AA22" s="116" t="s">
        <v>51</v>
      </c>
      <c r="AB22" s="93"/>
      <c r="AC22" s="93"/>
      <c r="AD22" s="93"/>
      <c r="AE22" s="93"/>
      <c r="AF22" s="93"/>
      <c r="AG22" s="93"/>
      <c r="AH22" s="93"/>
      <c r="AI22" s="103"/>
      <c r="AJ22" s="103"/>
      <c r="AK22" s="75"/>
      <c r="AL22" s="75"/>
      <c r="AM22" s="77"/>
      <c r="AN22" s="77"/>
      <c r="AO22" s="77"/>
      <c r="AP22" s="77"/>
      <c r="AQ22" s="65">
        <f t="shared" si="0"/>
        <v>2</v>
      </c>
      <c r="AR22" s="77">
        <f t="shared" si="4"/>
        <v>34</v>
      </c>
      <c r="AS22" s="149">
        <f t="shared" si="1"/>
        <v>5.8823529411764705E-2</v>
      </c>
      <c r="AT22" s="16"/>
      <c r="AU22" s="16"/>
    </row>
    <row r="23" spans="1:47" ht="15.75" customHeight="1">
      <c r="A23" s="158"/>
      <c r="B23" s="84" t="s">
        <v>131</v>
      </c>
      <c r="C23" s="84">
        <v>11</v>
      </c>
      <c r="D23" s="114"/>
      <c r="E23" s="75"/>
      <c r="F23" s="96" t="s">
        <v>51</v>
      </c>
      <c r="G23" s="75"/>
      <c r="H23" s="75"/>
      <c r="I23" s="75"/>
      <c r="J23" s="75"/>
      <c r="K23" s="116" t="s">
        <v>51</v>
      </c>
      <c r="L23" s="75"/>
      <c r="M23" s="75"/>
      <c r="N23" s="75"/>
      <c r="O23" s="75"/>
      <c r="P23" s="75"/>
      <c r="Q23" s="96" t="s">
        <v>51</v>
      </c>
      <c r="R23" s="75"/>
      <c r="S23" s="75"/>
      <c r="T23" s="75"/>
      <c r="U23" s="75"/>
      <c r="V23" s="93"/>
      <c r="W23" s="93"/>
      <c r="X23" s="127" t="s">
        <v>51</v>
      </c>
      <c r="Y23" s="93"/>
      <c r="Z23" s="93"/>
      <c r="AA23" s="93"/>
      <c r="AB23" s="93"/>
      <c r="AC23" s="93"/>
      <c r="AD23" s="96" t="s">
        <v>51</v>
      </c>
      <c r="AE23" s="93"/>
      <c r="AF23" s="93"/>
      <c r="AG23" s="93"/>
      <c r="AH23" s="93"/>
      <c r="AI23" s="103"/>
      <c r="AJ23" s="103"/>
      <c r="AK23" s="127" t="s">
        <v>51</v>
      </c>
      <c r="AM23" s="77"/>
      <c r="AN23" s="77"/>
      <c r="AO23" s="77"/>
      <c r="AP23" s="77"/>
      <c r="AQ23" s="65">
        <f t="shared" si="0"/>
        <v>6</v>
      </c>
      <c r="AR23" s="77">
        <f>34*2</f>
        <v>68</v>
      </c>
      <c r="AS23" s="149">
        <f t="shared" si="1"/>
        <v>8.8235294117647065E-2</v>
      </c>
      <c r="AT23" s="16"/>
      <c r="AU23" s="16"/>
    </row>
    <row r="24" spans="1:47" ht="15.75" customHeight="1">
      <c r="A24" s="158"/>
      <c r="B24" s="84" t="s">
        <v>179</v>
      </c>
      <c r="C24" s="84">
        <v>11</v>
      </c>
      <c r="D24" s="114"/>
      <c r="E24" s="75"/>
      <c r="F24" s="75"/>
      <c r="G24" s="116" t="s">
        <v>51</v>
      </c>
      <c r="H24" s="75"/>
      <c r="I24" s="75"/>
      <c r="J24" s="75"/>
      <c r="K24" s="75"/>
      <c r="L24" s="75"/>
      <c r="M24" s="75"/>
      <c r="N24" s="75"/>
      <c r="O24" s="75"/>
      <c r="P24" s="75"/>
      <c r="Q24" s="75"/>
      <c r="R24" s="96" t="s">
        <v>51</v>
      </c>
      <c r="S24" s="75"/>
      <c r="T24" s="75"/>
      <c r="U24" s="75"/>
      <c r="V24" s="96" t="s">
        <v>51</v>
      </c>
      <c r="W24" s="93"/>
      <c r="X24" s="93"/>
      <c r="Y24" s="96" t="s">
        <v>51</v>
      </c>
      <c r="Z24" s="93"/>
      <c r="AA24" s="93"/>
      <c r="AB24" s="93"/>
      <c r="AC24" s="93"/>
      <c r="AD24" s="93"/>
      <c r="AE24" s="93"/>
      <c r="AF24" s="127" t="s">
        <v>51</v>
      </c>
      <c r="AG24" s="93"/>
      <c r="AH24" s="93"/>
      <c r="AI24" s="103"/>
      <c r="AJ24" s="103"/>
      <c r="AK24" s="75"/>
      <c r="AL24" s="75"/>
      <c r="AM24" s="77"/>
      <c r="AN24" s="106"/>
      <c r="AO24" s="77"/>
      <c r="AP24" s="77"/>
      <c r="AQ24" s="65">
        <f t="shared" si="0"/>
        <v>5</v>
      </c>
      <c r="AR24" s="77">
        <f>34*4</f>
        <v>136</v>
      </c>
      <c r="AS24" s="149">
        <f t="shared" si="1"/>
        <v>3.6764705882352942E-2</v>
      </c>
      <c r="AT24" s="16"/>
      <c r="AU24" s="16"/>
    </row>
    <row r="25" spans="1:47" ht="15.75" customHeight="1">
      <c r="A25" s="158"/>
      <c r="B25" s="84" t="s">
        <v>140</v>
      </c>
      <c r="C25" s="84">
        <v>11</v>
      </c>
      <c r="D25" s="114"/>
      <c r="E25" s="75"/>
      <c r="F25" s="75"/>
      <c r="G25" s="75"/>
      <c r="H25" s="75"/>
      <c r="I25" s="75"/>
      <c r="J25" s="75"/>
      <c r="K25" s="75"/>
      <c r="L25" s="96" t="s">
        <v>51</v>
      </c>
      <c r="M25" s="75"/>
      <c r="N25" s="75"/>
      <c r="O25" s="75"/>
      <c r="P25" s="75"/>
      <c r="Q25" s="75"/>
      <c r="R25" s="75"/>
      <c r="S25" s="75"/>
      <c r="T25" s="116" t="s">
        <v>51</v>
      </c>
      <c r="U25" s="75"/>
      <c r="V25" s="93"/>
      <c r="W25" s="93"/>
      <c r="X25" s="93"/>
      <c r="Y25" s="93"/>
      <c r="Z25" s="93"/>
      <c r="AA25" s="93"/>
      <c r="AB25" s="93"/>
      <c r="AC25" s="128"/>
      <c r="AD25" s="93"/>
      <c r="AE25" s="93"/>
      <c r="AF25" s="93"/>
      <c r="AG25" s="93"/>
      <c r="AH25" s="93"/>
      <c r="AI25" s="103"/>
      <c r="AJ25" s="116" t="s">
        <v>51</v>
      </c>
      <c r="AK25" s="75"/>
      <c r="AL25" s="75"/>
      <c r="AM25" s="77"/>
      <c r="AN25" s="77"/>
      <c r="AO25" s="77"/>
      <c r="AP25" s="77"/>
      <c r="AQ25" s="65">
        <f t="shared" si="0"/>
        <v>3</v>
      </c>
      <c r="AR25" s="77">
        <f t="shared" ref="AR25:AR26" si="5">34*1</f>
        <v>34</v>
      </c>
      <c r="AS25" s="149">
        <f t="shared" si="1"/>
        <v>8.8235294117647065E-2</v>
      </c>
      <c r="AT25" s="16"/>
      <c r="AU25" s="16"/>
    </row>
    <row r="26" spans="1:47" ht="15.75" customHeight="1">
      <c r="A26" s="158"/>
      <c r="B26" s="84" t="s">
        <v>161</v>
      </c>
      <c r="C26" s="84">
        <v>11</v>
      </c>
      <c r="D26" s="114"/>
      <c r="E26" s="75"/>
      <c r="F26" s="75"/>
      <c r="G26" s="75"/>
      <c r="H26" s="75"/>
      <c r="I26" s="75"/>
      <c r="J26" s="75"/>
      <c r="K26" s="37" t="s">
        <v>51</v>
      </c>
      <c r="L26" s="75"/>
      <c r="M26" s="75"/>
      <c r="N26" s="75"/>
      <c r="O26" s="75"/>
      <c r="P26" s="75"/>
      <c r="Q26" s="75"/>
      <c r="R26" s="75"/>
      <c r="S26" s="37" t="s">
        <v>51</v>
      </c>
      <c r="T26" s="75"/>
      <c r="U26" s="75"/>
      <c r="V26" s="93"/>
      <c r="W26" s="93"/>
      <c r="X26" s="93"/>
      <c r="Y26" s="93"/>
      <c r="Z26" s="37" t="s">
        <v>51</v>
      </c>
      <c r="AA26" s="93"/>
      <c r="AB26" s="93"/>
      <c r="AC26" s="93"/>
      <c r="AD26" s="93"/>
      <c r="AE26" s="93"/>
      <c r="AF26" s="93"/>
      <c r="AG26" s="93"/>
      <c r="AH26" s="93"/>
      <c r="AI26" s="103"/>
      <c r="AJ26" s="132"/>
      <c r="AK26" s="75"/>
      <c r="AL26" s="75"/>
      <c r="AM26" s="77"/>
      <c r="AN26" s="77"/>
      <c r="AO26" s="77"/>
      <c r="AP26" s="77"/>
      <c r="AQ26" s="65">
        <f t="shared" si="0"/>
        <v>3</v>
      </c>
      <c r="AR26" s="77">
        <f t="shared" si="5"/>
        <v>34</v>
      </c>
      <c r="AS26" s="149">
        <f t="shared" si="1"/>
        <v>8.8235294117647065E-2</v>
      </c>
      <c r="AT26" s="16"/>
      <c r="AU26" s="16"/>
    </row>
    <row r="27" spans="1:47" ht="15.75" customHeight="1">
      <c r="A27" s="159"/>
      <c r="B27" s="84" t="s">
        <v>115</v>
      </c>
      <c r="C27" s="84">
        <v>11</v>
      </c>
      <c r="D27" s="114"/>
      <c r="E27" s="75"/>
      <c r="F27" s="75"/>
      <c r="G27" s="75"/>
      <c r="H27" s="75"/>
      <c r="I27" s="75"/>
      <c r="J27" s="37" t="s">
        <v>51</v>
      </c>
      <c r="K27" s="75"/>
      <c r="L27" s="75"/>
      <c r="M27" s="75"/>
      <c r="N27" s="75"/>
      <c r="O27" s="75"/>
      <c r="P27" s="75"/>
      <c r="Q27" s="75"/>
      <c r="R27" s="75"/>
      <c r="S27" s="75"/>
      <c r="T27" s="37" t="s">
        <v>51</v>
      </c>
      <c r="U27" s="75"/>
      <c r="V27" s="75"/>
      <c r="W27" s="75"/>
      <c r="X27" s="75"/>
      <c r="Y27" s="75"/>
      <c r="Z27" s="75"/>
      <c r="AA27" s="37" t="s">
        <v>51</v>
      </c>
      <c r="AB27" s="75"/>
      <c r="AC27" s="75"/>
      <c r="AD27" s="75"/>
      <c r="AE27" s="75"/>
      <c r="AF27" s="75"/>
      <c r="AG27" s="75"/>
      <c r="AH27" s="75"/>
      <c r="AI27" s="37" t="s">
        <v>51</v>
      </c>
      <c r="AJ27" s="77"/>
      <c r="AK27" s="75"/>
      <c r="AL27" s="75"/>
      <c r="AM27" s="77"/>
      <c r="AN27" s="77"/>
      <c r="AO27" s="77"/>
      <c r="AP27" s="77"/>
      <c r="AQ27" s="65">
        <f t="shared" si="0"/>
        <v>4</v>
      </c>
      <c r="AR27" s="77">
        <f>34*2</f>
        <v>68</v>
      </c>
      <c r="AS27" s="149">
        <f t="shared" si="1"/>
        <v>5.8823529411764705E-2</v>
      </c>
      <c r="AT27" s="16"/>
      <c r="AU27" s="16"/>
    </row>
    <row r="28" spans="1:47" ht="18.75" customHeight="1">
      <c r="A28" s="107"/>
      <c r="B28" s="108"/>
      <c r="C28" s="108"/>
      <c r="D28" s="108"/>
      <c r="E28" s="109"/>
      <c r="F28" s="109"/>
      <c r="G28" s="109"/>
      <c r="H28" s="109"/>
      <c r="I28" s="109"/>
      <c r="J28" s="109"/>
      <c r="K28" s="109"/>
      <c r="L28" s="109"/>
      <c r="M28" s="109"/>
      <c r="N28" s="109"/>
      <c r="O28" s="109"/>
      <c r="P28" s="109"/>
      <c r="Q28" s="109"/>
      <c r="R28" s="109"/>
      <c r="S28" s="109"/>
      <c r="T28" s="109"/>
      <c r="U28" s="109"/>
      <c r="V28" s="109"/>
      <c r="W28" s="109"/>
      <c r="X28" s="109"/>
      <c r="Y28" s="109"/>
      <c r="Z28" s="109"/>
      <c r="AA28" s="109"/>
      <c r="AB28" s="109"/>
      <c r="AC28" s="109"/>
      <c r="AD28" s="109"/>
      <c r="AE28" s="109"/>
      <c r="AF28" s="109"/>
      <c r="AG28" s="109"/>
      <c r="AH28" s="109"/>
      <c r="AI28" s="109"/>
      <c r="AJ28" s="109"/>
      <c r="AK28" s="109"/>
      <c r="AL28" s="109"/>
      <c r="AM28" s="107"/>
      <c r="AN28" s="107"/>
      <c r="AO28" s="107"/>
      <c r="AP28" s="107"/>
      <c r="AQ28" s="107"/>
      <c r="AR28" s="107"/>
      <c r="AS28" s="107"/>
      <c r="AT28" s="16"/>
      <c r="AU28" s="16"/>
    </row>
    <row r="29" spans="1:47" ht="15.75" customHeight="1"/>
    <row r="30" spans="1:47" ht="15.75" customHeight="1"/>
    <row r="31" spans="1:47" ht="15.75" customHeight="1"/>
    <row r="32" spans="1:47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36">
    <mergeCell ref="A1:E1"/>
    <mergeCell ref="G2:W2"/>
    <mergeCell ref="G3:W3"/>
    <mergeCell ref="X3:AB3"/>
    <mergeCell ref="AC3:AM5"/>
    <mergeCell ref="G5:W7"/>
    <mergeCell ref="A13:A27"/>
    <mergeCell ref="B3:D3"/>
    <mergeCell ref="B4:C4"/>
    <mergeCell ref="B2:C2"/>
    <mergeCell ref="A7:B7"/>
    <mergeCell ref="C7:F7"/>
    <mergeCell ref="E10:AP10"/>
    <mergeCell ref="AS10:AS12"/>
    <mergeCell ref="X4:AB5"/>
    <mergeCell ref="X6:AB6"/>
    <mergeCell ref="A10:D10"/>
    <mergeCell ref="A11:C12"/>
    <mergeCell ref="AB11:AD11"/>
    <mergeCell ref="AE11:AI11"/>
    <mergeCell ref="AJ11:AL11"/>
    <mergeCell ref="AM11:AP11"/>
    <mergeCell ref="E11:H11"/>
    <mergeCell ref="I11:L11"/>
    <mergeCell ref="M11:P11"/>
    <mergeCell ref="Q11:T11"/>
    <mergeCell ref="U11:W11"/>
    <mergeCell ref="X11:AA11"/>
    <mergeCell ref="AD6:AQ6"/>
    <mergeCell ref="AN3:AO5"/>
    <mergeCell ref="AP4:AQ4"/>
    <mergeCell ref="AP5:AQ5"/>
    <mergeCell ref="AQ10:AQ12"/>
    <mergeCell ref="AR10:AR12"/>
    <mergeCell ref="AD7:AQ7"/>
    <mergeCell ref="AD8:AT8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</vt:i4>
      </vt:variant>
    </vt:vector>
  </HeadingPairs>
  <TitlesOfParts>
    <vt:vector size="12" baseType="lpstr">
      <vt:lpstr>Пояснительная записка</vt:lpstr>
      <vt:lpstr>1 классы</vt:lpstr>
      <vt:lpstr>2 классы</vt:lpstr>
      <vt:lpstr>3 классы</vt:lpstr>
      <vt:lpstr>4 классы </vt:lpstr>
      <vt:lpstr>5 классы  </vt:lpstr>
      <vt:lpstr>6 классы  </vt:lpstr>
      <vt:lpstr>7 классы  </vt:lpstr>
      <vt:lpstr>8 классы  </vt:lpstr>
      <vt:lpstr>9 классы  </vt:lpstr>
      <vt:lpstr>10 класс </vt:lpstr>
      <vt:lpstr>11 класс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modified xsi:type="dcterms:W3CDTF">2026-09-14T09:25:42Z</dcterms:modified>
</cp:coreProperties>
</file>