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C7F0A3D8-46EA-4569-8CFA-40B9968684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T10" i="1"/>
  <c r="S10" i="1"/>
  <c r="Q10" i="1"/>
  <c r="P10" i="1"/>
  <c r="N10" i="1"/>
  <c r="V102" i="1" l="1"/>
  <c r="T102" i="1"/>
  <c r="S102" i="1"/>
  <c r="Q102" i="1"/>
  <c r="P102" i="1"/>
  <c r="N102" i="1"/>
  <c r="V39" i="1" l="1"/>
  <c r="Q95" i="1" l="1"/>
  <c r="V95" i="1"/>
  <c r="T95" i="1"/>
  <c r="S95" i="1"/>
  <c r="P95" i="1"/>
  <c r="N95" i="1"/>
  <c r="V82" i="1"/>
  <c r="T82" i="1"/>
  <c r="S82" i="1"/>
  <c r="Q82" i="1"/>
  <c r="P82" i="1"/>
  <c r="N82" i="1"/>
  <c r="T74" i="1"/>
  <c r="S74" i="1"/>
  <c r="Q74" i="1"/>
  <c r="P74" i="1"/>
  <c r="Q60" i="1"/>
  <c r="P60" i="1"/>
  <c r="T39" i="1" l="1"/>
  <c r="S39" i="1"/>
  <c r="Q39" i="1"/>
  <c r="P39" i="1"/>
  <c r="N39" i="1"/>
  <c r="Q31" i="1"/>
  <c r="V31" i="1"/>
  <c r="V40" i="1" s="1"/>
  <c r="T31" i="1"/>
  <c r="S31" i="1"/>
  <c r="P31" i="1"/>
  <c r="N31" i="1"/>
  <c r="V74" i="1"/>
  <c r="N74" i="1"/>
  <c r="V60" i="1"/>
  <c r="T60" i="1"/>
  <c r="S60" i="1"/>
  <c r="N60" i="1"/>
  <c r="V52" i="1"/>
  <c r="T52" i="1"/>
  <c r="S52" i="1"/>
  <c r="Q52" i="1"/>
  <c r="P52" i="1"/>
  <c r="N52" i="1"/>
  <c r="V18" i="1"/>
  <c r="T18" i="1"/>
  <c r="S18" i="1"/>
  <c r="Q18" i="1"/>
  <c r="P18" i="1"/>
  <c r="N18" i="1"/>
  <c r="R24" i="1"/>
  <c r="R45" i="1" s="1"/>
  <c r="R66" i="1" s="1"/>
  <c r="R88" i="1" s="1"/>
  <c r="T24" i="1"/>
  <c r="T45" i="1"/>
  <c r="T66" i="1"/>
  <c r="T88" i="1"/>
  <c r="S24" i="1"/>
  <c r="S45" i="1"/>
  <c r="S66" i="1"/>
  <c r="S88" i="1"/>
  <c r="T40" i="1" l="1"/>
  <c r="Q19" i="1"/>
  <c r="S19" i="1"/>
  <c r="T19" i="1"/>
  <c r="P19" i="1"/>
  <c r="N19" i="1"/>
  <c r="S40" i="1"/>
  <c r="V103" i="1"/>
  <c r="N40" i="1"/>
  <c r="V19" i="1"/>
  <c r="P61" i="1"/>
  <c r="S61" i="1"/>
  <c r="V61" i="1"/>
  <c r="P83" i="1"/>
  <c r="S83" i="1"/>
  <c r="V83" i="1"/>
  <c r="P103" i="1"/>
  <c r="S103" i="1"/>
  <c r="N61" i="1"/>
  <c r="Q61" i="1"/>
  <c r="T61" i="1"/>
  <c r="N83" i="1"/>
  <c r="Q83" i="1"/>
  <c r="T83" i="1"/>
  <c r="N103" i="1"/>
  <c r="Q103" i="1"/>
  <c r="T103" i="1"/>
  <c r="P40" i="1"/>
  <c r="Q40" i="1"/>
</calcChain>
</file>

<file path=xl/sharedStrings.xml><?xml version="1.0" encoding="utf-8"?>
<sst xmlns="http://schemas.openxmlformats.org/spreadsheetml/2006/main" count="301" uniqueCount="97">
  <si>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</si>
  <si>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</si>
  <si>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</si>
  <si>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</si>
  <si>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</si>
  <si>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</si>
  <si>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</si>
  <si>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</si>
  <si>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</si>
  <si>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</si>
  <si>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</si>
  <si>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</si>
  <si>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</si>
  <si>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</si>
  <si>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</si>
  <si>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</si>
  <si>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</si>
  <si>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</si>
  <si>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</si>
  <si>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</si>
  <si>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</si>
  <si>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</si>
  <si>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</si>
  <si>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</si>
  <si>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</si>
  <si>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</si>
  <si>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</si>
  <si>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</si>
  <si>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</si>
  <si>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</si>
  <si>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</si>
  <si>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</si>
  <si>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</si>
  <si>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</si>
  <si>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</si>
  <si>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</si>
  <si>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</si>
  <si>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</si>
  <si>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</si>
  <si>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</si>
  <si>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</si>
  <si>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</si>
  <si>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</si>
  <si>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</si>
  <si>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</si>
  <si>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</si>
  <si>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</si>
  <si>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</si>
  <si>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</si>
  <si>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</si>
  <si>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</si>
  <si>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</si>
  <si>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</si>
  <si>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</si>
  <si>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</si>
  <si>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</si>
  <si>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</si>
  <si>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</si>
  <si>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</si>
  <si>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</si>
  <si>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</si>
  <si>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</si>
  <si>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</si>
  <si>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</si>
  <si>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</si>
  <si>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</si>
  <si>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</si>
  <si>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</si>
  <si>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Котлета из куры</t>
  </si>
  <si>
    <t>Омлет натуральный с маслом(150/10)</t>
  </si>
  <si>
    <t>Йогурт</t>
  </si>
  <si>
    <t>ТТК81</t>
  </si>
  <si>
    <t>Утвердил:</t>
  </si>
  <si>
    <t>Фомин М.Л.</t>
  </si>
  <si>
    <t>Каша молочная манная со сливочным маслом(200/10)</t>
  </si>
  <si>
    <t>Фрукт свежий</t>
  </si>
  <si>
    <t>Горошек зеленый припущенный</t>
  </si>
  <si>
    <t>Рассольник "Ленинградский" со сметаной (200/10)</t>
  </si>
  <si>
    <t>Макаронные изделия отварные</t>
  </si>
  <si>
    <t>Пирог "Тигренок"</t>
  </si>
  <si>
    <t>Каша молочная ячневая с маслом сливочным (200/10)</t>
  </si>
  <si>
    <t>Борщ Сибирский, со сметаной(200/10)</t>
  </si>
  <si>
    <t>Гуляш</t>
  </si>
  <si>
    <t>Напиток витаминный из шиповника</t>
  </si>
  <si>
    <t>ттк66</t>
  </si>
  <si>
    <t>Щи из свежей капусты, со сметаной(200/10)</t>
  </si>
  <si>
    <t>Макароны отварные с яйцом и сыром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</si>
  <si>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</si>
  <si>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</si>
  <si>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</si>
  <si>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</si>
  <si>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Суп-лапша с курой (200/10)</t>
  </si>
  <si>
    <t>Жаркое по-домашнему</t>
  </si>
  <si>
    <t>Чай с сахаром, с лимоном</t>
  </si>
  <si>
    <t>Напиток из свежих фруктов</t>
  </si>
  <si>
    <t>Капуста квашеная с маслом растительным</t>
  </si>
  <si>
    <t>Кукуруза консервированная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</si>
</sst>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6"/>
  <sheetViews>
    <sheetView tabSelected="1" topLeftCell="A70" workbookViewId="0">
      <selection activeCell="S4" sqref="S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56" t="s">
        <v>0</v>
      </c>
      <c r="B1" s="56"/>
      <c r="C1" s="56"/>
      <c r="D1" s="57" t="s">
        <v>1</v>
      </c>
      <c r="E1" s="57"/>
      <c r="F1" s="57"/>
      <c r="G1" s="57"/>
      <c r="H1" s="57"/>
      <c r="I1" s="57"/>
      <c r="J1" s="57"/>
      <c r="K1" s="57"/>
      <c r="L1" s="57"/>
      <c r="M1" s="57"/>
      <c r="N1" s="3"/>
      <c r="O1" s="3" t="s">
        <v>72</v>
      </c>
      <c r="P1" s="2" t="s">
        <v>2</v>
      </c>
      <c r="Q1" s="57" t="s">
        <v>3</v>
      </c>
      <c r="R1" s="57"/>
      <c r="S1" s="57"/>
      <c r="T1" s="57"/>
    </row>
    <row r="2" spans="1:22" s="1" customFormat="1" ht="18.95" customHeight="1" x14ac:dyDescent="0.2">
      <c r="A2" s="4" t="s">
        <v>4</v>
      </c>
      <c r="P2" s="2" t="s">
        <v>5</v>
      </c>
      <c r="Q2" s="57" t="s">
        <v>73</v>
      </c>
      <c r="R2" s="57"/>
      <c r="S2" s="57"/>
      <c r="T2" s="57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1</v>
      </c>
      <c r="S3" s="1">
        <v>12</v>
      </c>
      <c r="T3" s="1">
        <v>2025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thickBot="1" x14ac:dyDescent="0.25">
      <c r="A5" s="8" t="s">
        <v>13</v>
      </c>
      <c r="B5" s="58" t="s">
        <v>14</v>
      </c>
      <c r="C5" s="58"/>
      <c r="D5" s="9" t="s">
        <v>15</v>
      </c>
      <c r="E5" s="59" t="s">
        <v>16</v>
      </c>
      <c r="F5" s="59"/>
      <c r="G5" s="59" t="s">
        <v>17</v>
      </c>
      <c r="H5" s="59"/>
      <c r="I5" s="59"/>
      <c r="J5" s="59"/>
      <c r="K5" s="59"/>
      <c r="L5" s="59"/>
      <c r="M5" s="59"/>
      <c r="N5" s="59" t="s">
        <v>18</v>
      </c>
      <c r="O5" s="59"/>
      <c r="P5" s="9" t="s">
        <v>19</v>
      </c>
      <c r="Q5" s="59" t="s">
        <v>20</v>
      </c>
      <c r="R5" s="59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51" customHeight="1" x14ac:dyDescent="0.2">
      <c r="A6" s="11">
        <v>2</v>
      </c>
      <c r="B6" s="12">
        <v>1</v>
      </c>
      <c r="C6" s="13"/>
      <c r="D6" s="11" t="s">
        <v>26</v>
      </c>
      <c r="E6" s="53" t="s">
        <v>27</v>
      </c>
      <c r="F6" s="53"/>
      <c r="G6" s="54" t="s">
        <v>74</v>
      </c>
      <c r="H6" s="54"/>
      <c r="I6" s="54"/>
      <c r="J6" s="54"/>
      <c r="K6" s="54"/>
      <c r="L6" s="54"/>
      <c r="M6" s="54"/>
      <c r="N6" s="55">
        <v>210</v>
      </c>
      <c r="O6" s="53"/>
      <c r="P6" s="33">
        <v>10.9</v>
      </c>
      <c r="Q6" s="33">
        <v>11.56</v>
      </c>
      <c r="R6" s="33">
        <v>11.56</v>
      </c>
      <c r="S6" s="33">
        <v>18.36</v>
      </c>
      <c r="T6" s="27">
        <v>141.30000000000001</v>
      </c>
      <c r="U6" s="27">
        <v>302</v>
      </c>
      <c r="V6" s="41">
        <v>34.89</v>
      </c>
    </row>
    <row r="7" spans="1:22" s="1" customFormat="1" ht="38.1" customHeight="1" x14ac:dyDescent="0.2">
      <c r="A7" s="11"/>
      <c r="B7" s="12"/>
      <c r="C7" s="13"/>
      <c r="D7" s="11"/>
      <c r="E7" s="53" t="s">
        <v>29</v>
      </c>
      <c r="F7" s="53"/>
      <c r="G7" s="54" t="s">
        <v>54</v>
      </c>
      <c r="H7" s="54"/>
      <c r="I7" s="54"/>
      <c r="J7" s="54"/>
      <c r="K7" s="54"/>
      <c r="L7" s="54"/>
      <c r="M7" s="54"/>
      <c r="N7" s="55">
        <v>200</v>
      </c>
      <c r="O7" s="53"/>
      <c r="P7" s="33">
        <v>0.2</v>
      </c>
      <c r="Q7" s="33">
        <v>0</v>
      </c>
      <c r="R7" s="33">
        <v>0</v>
      </c>
      <c r="S7" s="33">
        <v>15</v>
      </c>
      <c r="T7" s="27">
        <v>58</v>
      </c>
      <c r="U7" s="28">
        <v>685</v>
      </c>
      <c r="V7" s="41">
        <v>7</v>
      </c>
    </row>
    <row r="8" spans="1:22" s="1" customFormat="1" ht="26.1" customHeight="1" x14ac:dyDescent="0.2">
      <c r="A8" s="11"/>
      <c r="B8" s="12"/>
      <c r="C8" s="13"/>
      <c r="D8" s="11"/>
      <c r="E8" s="53" t="s">
        <v>30</v>
      </c>
      <c r="F8" s="53"/>
      <c r="G8" s="54" t="s">
        <v>55</v>
      </c>
      <c r="H8" s="54"/>
      <c r="I8" s="54"/>
      <c r="J8" s="54"/>
      <c r="K8" s="54"/>
      <c r="L8" s="54"/>
      <c r="M8" s="54"/>
      <c r="N8" s="55">
        <v>50</v>
      </c>
      <c r="O8" s="53"/>
      <c r="P8" s="33">
        <v>3.75</v>
      </c>
      <c r="Q8" s="33">
        <v>1.5</v>
      </c>
      <c r="R8" s="33">
        <v>1.5</v>
      </c>
      <c r="S8" s="33">
        <v>26</v>
      </c>
      <c r="T8" s="27">
        <v>125</v>
      </c>
      <c r="U8" s="27" t="s">
        <v>59</v>
      </c>
      <c r="V8" s="41">
        <v>6</v>
      </c>
    </row>
    <row r="9" spans="1:22" s="1" customFormat="1" ht="38.1" customHeight="1" x14ac:dyDescent="0.2">
      <c r="A9" s="11"/>
      <c r="B9" s="12"/>
      <c r="C9" s="13"/>
      <c r="D9" s="11"/>
      <c r="E9" s="53" t="s">
        <v>56</v>
      </c>
      <c r="F9" s="53"/>
      <c r="G9" s="54" t="s">
        <v>75</v>
      </c>
      <c r="H9" s="54"/>
      <c r="I9" s="54"/>
      <c r="J9" s="54"/>
      <c r="K9" s="54"/>
      <c r="L9" s="54"/>
      <c r="M9" s="54"/>
      <c r="N9" s="55">
        <v>100</v>
      </c>
      <c r="O9" s="53"/>
      <c r="P9" s="33">
        <v>0.3</v>
      </c>
      <c r="Q9" s="33">
        <v>0</v>
      </c>
      <c r="R9" s="33">
        <v>0</v>
      </c>
      <c r="S9" s="33">
        <v>14.7</v>
      </c>
      <c r="T9" s="27">
        <v>161</v>
      </c>
      <c r="U9" s="27" t="s">
        <v>59</v>
      </c>
      <c r="V9" s="41">
        <v>31.92</v>
      </c>
    </row>
    <row r="10" spans="1:22" s="14" customFormat="1" ht="15" customHeight="1" x14ac:dyDescent="0.25">
      <c r="A10" s="15"/>
      <c r="B10" s="16"/>
      <c r="C10" s="17"/>
      <c r="D10" s="18"/>
      <c r="E10" s="60" t="s">
        <v>32</v>
      </c>
      <c r="F10" s="60"/>
      <c r="G10" s="19"/>
      <c r="H10" s="20"/>
      <c r="I10" s="20"/>
      <c r="J10" s="20"/>
      <c r="K10" s="20"/>
      <c r="L10" s="20"/>
      <c r="M10" s="21"/>
      <c r="N10" s="61">
        <f>SUM(N6:O9)</f>
        <v>560</v>
      </c>
      <c r="O10" s="61"/>
      <c r="P10" s="29">
        <f>SUM(P6:P9)</f>
        <v>15.15</v>
      </c>
      <c r="Q10" s="62">
        <f>SUM(R6:R9)</f>
        <v>13.06</v>
      </c>
      <c r="R10" s="62"/>
      <c r="S10" s="29">
        <f>SUM(S6:S9)</f>
        <v>74.06</v>
      </c>
      <c r="T10" s="29">
        <f>SUM(T6:T9)</f>
        <v>485.3</v>
      </c>
      <c r="U10" s="30"/>
      <c r="V10" s="29">
        <f>SUM(V6:V9)</f>
        <v>79.81</v>
      </c>
    </row>
    <row r="11" spans="1:22" s="1" customFormat="1" ht="38.1" customHeight="1" x14ac:dyDescent="0.2">
      <c r="A11" s="11">
        <v>2</v>
      </c>
      <c r="B11" s="53" t="s">
        <v>25</v>
      </c>
      <c r="C11" s="53"/>
      <c r="D11" s="11" t="s">
        <v>33</v>
      </c>
      <c r="E11" s="53" t="s">
        <v>34</v>
      </c>
      <c r="F11" s="53"/>
      <c r="G11" s="54" t="s">
        <v>76</v>
      </c>
      <c r="H11" s="54"/>
      <c r="I11" s="54"/>
      <c r="J11" s="54"/>
      <c r="K11" s="54"/>
      <c r="L11" s="54"/>
      <c r="M11" s="54"/>
      <c r="N11" s="55">
        <v>60</v>
      </c>
      <c r="O11" s="53"/>
      <c r="P11" s="32">
        <v>1.8</v>
      </c>
      <c r="Q11" s="32">
        <v>2.34</v>
      </c>
      <c r="R11" s="32">
        <v>2.34</v>
      </c>
      <c r="S11" s="32">
        <v>3.78</v>
      </c>
      <c r="T11" s="32">
        <v>43.2</v>
      </c>
      <c r="U11" s="34" t="s">
        <v>59</v>
      </c>
      <c r="V11" s="41">
        <v>10.09</v>
      </c>
    </row>
    <row r="12" spans="1:22" s="1" customFormat="1" ht="12.95" customHeight="1" x14ac:dyDescent="0.2">
      <c r="A12" s="11"/>
      <c r="B12" s="12"/>
      <c r="C12" s="13"/>
      <c r="D12" s="11"/>
      <c r="E12" s="53" t="s">
        <v>36</v>
      </c>
      <c r="F12" s="53"/>
      <c r="G12" s="54" t="s">
        <v>77</v>
      </c>
      <c r="H12" s="54"/>
      <c r="I12" s="54"/>
      <c r="J12" s="54"/>
      <c r="K12" s="54"/>
      <c r="L12" s="54"/>
      <c r="M12" s="54"/>
      <c r="N12" s="55">
        <v>210</v>
      </c>
      <c r="O12" s="53"/>
      <c r="P12" s="32">
        <v>2.4</v>
      </c>
      <c r="Q12" s="32">
        <v>3.6</v>
      </c>
      <c r="R12" s="32">
        <v>3.6</v>
      </c>
      <c r="S12" s="32">
        <v>16.079999999999998</v>
      </c>
      <c r="T12" s="32">
        <v>108</v>
      </c>
      <c r="U12" s="34">
        <v>132</v>
      </c>
      <c r="V12" s="41">
        <v>24.6</v>
      </c>
    </row>
    <row r="13" spans="1:22" s="1" customFormat="1" ht="26.1" customHeight="1" x14ac:dyDescent="0.2">
      <c r="A13" s="11"/>
      <c r="B13" s="12"/>
      <c r="C13" s="13"/>
      <c r="D13" s="11"/>
      <c r="E13" s="53" t="s">
        <v>38</v>
      </c>
      <c r="F13" s="53"/>
      <c r="G13" s="54" t="s">
        <v>61</v>
      </c>
      <c r="H13" s="54"/>
      <c r="I13" s="54"/>
      <c r="J13" s="54"/>
      <c r="K13" s="54"/>
      <c r="L13" s="54"/>
      <c r="M13" s="54"/>
      <c r="N13" s="53">
        <v>90</v>
      </c>
      <c r="O13" s="53"/>
      <c r="P13" s="32">
        <v>12.6</v>
      </c>
      <c r="Q13" s="32">
        <v>11.93</v>
      </c>
      <c r="R13" s="32">
        <v>11.93</v>
      </c>
      <c r="S13" s="32">
        <v>3.06</v>
      </c>
      <c r="T13" s="32">
        <v>173.7</v>
      </c>
      <c r="U13" s="34">
        <v>423</v>
      </c>
      <c r="V13" s="41">
        <v>59.83</v>
      </c>
    </row>
    <row r="14" spans="1:22" s="1" customFormat="1" ht="12.95" customHeight="1" x14ac:dyDescent="0.2">
      <c r="A14" s="11"/>
      <c r="B14" s="12"/>
      <c r="C14" s="13"/>
      <c r="D14" s="11"/>
      <c r="E14" s="53" t="s">
        <v>39</v>
      </c>
      <c r="F14" s="53"/>
      <c r="G14" s="54" t="s">
        <v>78</v>
      </c>
      <c r="H14" s="54"/>
      <c r="I14" s="54"/>
      <c r="J14" s="54"/>
      <c r="K14" s="54"/>
      <c r="L14" s="54"/>
      <c r="M14" s="54"/>
      <c r="N14" s="55">
        <v>150</v>
      </c>
      <c r="O14" s="53"/>
      <c r="P14" s="27">
        <v>5.0999999999999996</v>
      </c>
      <c r="Q14" s="55">
        <v>9.4499999999999993</v>
      </c>
      <c r="R14" s="53"/>
      <c r="S14" s="33">
        <v>34.200000000000003</v>
      </c>
      <c r="T14" s="33">
        <v>244.5</v>
      </c>
      <c r="U14" s="35">
        <v>516</v>
      </c>
      <c r="V14" s="41">
        <v>16.8</v>
      </c>
    </row>
    <row r="15" spans="1:22" s="1" customFormat="1" ht="12.95" customHeight="1" x14ac:dyDescent="0.2">
      <c r="A15" s="11"/>
      <c r="B15" s="12"/>
      <c r="C15" s="13"/>
      <c r="D15" s="11"/>
      <c r="E15" s="53" t="s">
        <v>41</v>
      </c>
      <c r="F15" s="53"/>
      <c r="G15" s="54" t="s">
        <v>93</v>
      </c>
      <c r="H15" s="54"/>
      <c r="I15" s="54"/>
      <c r="J15" s="54"/>
      <c r="K15" s="54"/>
      <c r="L15" s="54"/>
      <c r="M15" s="54"/>
      <c r="N15" s="53">
        <v>200</v>
      </c>
      <c r="O15" s="53"/>
      <c r="P15" s="33">
        <v>1.2</v>
      </c>
      <c r="Q15" s="50"/>
      <c r="R15" s="33">
        <v>0</v>
      </c>
      <c r="S15" s="33">
        <v>31.6</v>
      </c>
      <c r="T15" s="33">
        <v>126</v>
      </c>
      <c r="U15" s="28">
        <v>639</v>
      </c>
      <c r="V15" s="41">
        <v>10</v>
      </c>
    </row>
    <row r="16" spans="1:22" s="1" customFormat="1" ht="12.95" customHeight="1" x14ac:dyDescent="0.2">
      <c r="A16" s="11"/>
      <c r="B16" s="12"/>
      <c r="C16" s="13"/>
      <c r="D16" s="11"/>
      <c r="E16" s="53" t="s">
        <v>42</v>
      </c>
      <c r="F16" s="53"/>
      <c r="G16" s="54" t="s">
        <v>43</v>
      </c>
      <c r="H16" s="54"/>
      <c r="I16" s="54"/>
      <c r="J16" s="54"/>
      <c r="K16" s="54"/>
      <c r="L16" s="54"/>
      <c r="M16" s="54"/>
      <c r="N16" s="53">
        <v>30</v>
      </c>
      <c r="O16" s="53"/>
      <c r="P16" s="33">
        <v>2.81</v>
      </c>
      <c r="Q16" s="53">
        <v>0.35</v>
      </c>
      <c r="R16" s="53"/>
      <c r="S16" s="38">
        <v>17.21</v>
      </c>
      <c r="T16" s="38">
        <v>122.4</v>
      </c>
      <c r="U16" s="43" t="s">
        <v>64</v>
      </c>
      <c r="V16" s="43">
        <v>4.9400000000000004</v>
      </c>
    </row>
    <row r="17" spans="1:22" s="1" customFormat="1" ht="12.95" customHeight="1" x14ac:dyDescent="0.2">
      <c r="A17" s="11"/>
      <c r="B17" s="12"/>
      <c r="C17" s="13"/>
      <c r="D17" s="11"/>
      <c r="E17" s="53" t="s">
        <v>42</v>
      </c>
      <c r="F17" s="53"/>
      <c r="G17" s="54" t="s">
        <v>63</v>
      </c>
      <c r="H17" s="54"/>
      <c r="I17" s="54"/>
      <c r="J17" s="54"/>
      <c r="K17" s="54"/>
      <c r="L17" s="54"/>
      <c r="M17" s="54"/>
      <c r="N17" s="53">
        <v>20</v>
      </c>
      <c r="O17" s="53"/>
      <c r="P17" s="38">
        <v>1.32</v>
      </c>
      <c r="Q17" s="48"/>
      <c r="R17" s="38">
        <v>0.24</v>
      </c>
      <c r="S17" s="38">
        <v>6.68</v>
      </c>
      <c r="T17" s="38">
        <v>34.799999999999997</v>
      </c>
      <c r="U17" s="28" t="s">
        <v>64</v>
      </c>
      <c r="V17" s="41">
        <v>3.84</v>
      </c>
    </row>
    <row r="18" spans="1:22" s="14" customFormat="1" ht="15" customHeight="1" x14ac:dyDescent="0.25">
      <c r="A18" s="15"/>
      <c r="B18" s="16"/>
      <c r="C18" s="17"/>
      <c r="D18" s="18"/>
      <c r="E18" s="60" t="s">
        <v>32</v>
      </c>
      <c r="F18" s="60"/>
      <c r="G18" s="19"/>
      <c r="H18" s="20"/>
      <c r="I18" s="20"/>
      <c r="J18" s="20"/>
      <c r="K18" s="20"/>
      <c r="L18" s="20"/>
      <c r="M18" s="21"/>
      <c r="N18" s="63">
        <f>N17+N16+N15+N14+N13+N12+N11</f>
        <v>760</v>
      </c>
      <c r="O18" s="61"/>
      <c r="P18" s="29">
        <f>P17+P16+P15+P14+P13+P12+P11</f>
        <v>27.23</v>
      </c>
      <c r="Q18" s="62">
        <f>R17+Q16+R15+Q14+Q13+Q12+R11</f>
        <v>27.91</v>
      </c>
      <c r="R18" s="62"/>
      <c r="S18" s="29">
        <f>S17+S16+S15+S14+S13+S12+S11</f>
        <v>112.61</v>
      </c>
      <c r="T18" s="29">
        <f>T17+T16+T15+T14+T13+T12+T11</f>
        <v>852.60000000000014</v>
      </c>
      <c r="U18" s="30"/>
      <c r="V18" s="29">
        <f>V17+V16+V15+V14+V13+V12+V11</f>
        <v>130.1</v>
      </c>
    </row>
    <row r="19" spans="1:22" s="1" customFormat="1" ht="15" customHeight="1" x14ac:dyDescent="0.2">
      <c r="A19" s="22"/>
      <c r="B19" s="23"/>
      <c r="C19" s="24"/>
      <c r="D19" s="64" t="s">
        <v>44</v>
      </c>
      <c r="E19" s="64"/>
      <c r="F19" s="64"/>
      <c r="G19" s="23"/>
      <c r="H19" s="25"/>
      <c r="I19" s="25"/>
      <c r="J19" s="25"/>
      <c r="K19" s="25"/>
      <c r="L19" s="25"/>
      <c r="M19" s="24"/>
      <c r="N19" s="65">
        <f>N18+N10</f>
        <v>1320</v>
      </c>
      <c r="O19" s="66"/>
      <c r="P19" s="31">
        <f>P18+P10</f>
        <v>42.38</v>
      </c>
      <c r="Q19" s="67">
        <f>Q18+Q10</f>
        <v>40.97</v>
      </c>
      <c r="R19" s="67"/>
      <c r="S19" s="31">
        <f>S18+S10</f>
        <v>186.67000000000002</v>
      </c>
      <c r="T19" s="31">
        <f>T18+T10</f>
        <v>1337.9</v>
      </c>
      <c r="U19" s="31"/>
      <c r="V19" s="31">
        <f>V18+V10</f>
        <v>209.91</v>
      </c>
    </row>
    <row r="20" spans="1:22" s="1" customFormat="1" ht="12.95" customHeight="1" x14ac:dyDescent="0.2"/>
    <row r="21" spans="1:22" s="1" customFormat="1" ht="12.95" customHeight="1" x14ac:dyDescent="0.2">
      <c r="C21" s="26"/>
      <c r="D21" s="26"/>
      <c r="E21" s="26"/>
      <c r="I21" s="26"/>
    </row>
    <row r="22" spans="1:22" s="1" customFormat="1" ht="12.95" customHeight="1" x14ac:dyDescent="0.2">
      <c r="A22" s="56" t="s">
        <v>0</v>
      </c>
      <c r="B22" s="56"/>
      <c r="C22" s="56"/>
      <c r="D22" s="57" t="s">
        <v>1</v>
      </c>
      <c r="E22" s="57"/>
      <c r="F22" s="57"/>
      <c r="G22" s="57"/>
      <c r="H22" s="57"/>
      <c r="I22" s="57"/>
      <c r="J22" s="57"/>
      <c r="K22" s="57"/>
      <c r="L22" s="57"/>
      <c r="M22" s="57"/>
      <c r="N22" s="3"/>
      <c r="O22" s="3" t="s">
        <v>72</v>
      </c>
      <c r="P22" s="2" t="s">
        <v>2</v>
      </c>
      <c r="Q22" s="57" t="s">
        <v>3</v>
      </c>
      <c r="R22" s="57"/>
      <c r="S22" s="57"/>
      <c r="T22" s="57"/>
    </row>
    <row r="23" spans="1:22" s="1" customFormat="1" ht="18.95" customHeight="1" x14ac:dyDescent="0.2">
      <c r="A23" s="4" t="s">
        <v>4</v>
      </c>
      <c r="P23" s="2" t="s">
        <v>5</v>
      </c>
      <c r="Q23" s="57" t="s">
        <v>73</v>
      </c>
      <c r="R23" s="57"/>
      <c r="S23" s="57"/>
      <c r="T23" s="57"/>
    </row>
    <row r="24" spans="1:22" s="1" customFormat="1" ht="12.95" customHeight="1" x14ac:dyDescent="0.2">
      <c r="A24" s="5" t="s">
        <v>6</v>
      </c>
      <c r="G24" s="1" t="s">
        <v>7</v>
      </c>
      <c r="P24" s="2" t="s">
        <v>8</v>
      </c>
      <c r="Q24" s="1" t="s">
        <v>45</v>
      </c>
      <c r="R24" s="1">
        <f>R3+1</f>
        <v>2</v>
      </c>
      <c r="S24" s="1">
        <f>S3</f>
        <v>12</v>
      </c>
      <c r="T24" s="1">
        <f>T3</f>
        <v>2025</v>
      </c>
    </row>
    <row r="25" spans="1:22" s="1" customFormat="1" ht="12.95" customHeight="1" x14ac:dyDescent="0.2">
      <c r="Q25" s="6" t="s">
        <v>10</v>
      </c>
      <c r="R25" s="6"/>
      <c r="S25" s="7" t="s">
        <v>11</v>
      </c>
      <c r="T25" s="7" t="s">
        <v>12</v>
      </c>
    </row>
    <row r="26" spans="1:22" s="1" customFormat="1" ht="38.1" customHeight="1" x14ac:dyDescent="0.2">
      <c r="A26" s="8" t="s">
        <v>13</v>
      </c>
      <c r="B26" s="58" t="s">
        <v>14</v>
      </c>
      <c r="C26" s="58"/>
      <c r="D26" s="9" t="s">
        <v>15</v>
      </c>
      <c r="E26" s="59" t="s">
        <v>16</v>
      </c>
      <c r="F26" s="59"/>
      <c r="G26" s="59" t="s">
        <v>17</v>
      </c>
      <c r="H26" s="59"/>
      <c r="I26" s="59"/>
      <c r="J26" s="59"/>
      <c r="K26" s="59"/>
      <c r="L26" s="59"/>
      <c r="M26" s="59"/>
      <c r="N26" s="59" t="s">
        <v>18</v>
      </c>
      <c r="O26" s="59"/>
      <c r="P26" s="9" t="s">
        <v>19</v>
      </c>
      <c r="Q26" s="59" t="s">
        <v>20</v>
      </c>
      <c r="R26" s="59"/>
      <c r="S26" s="9" t="s">
        <v>21</v>
      </c>
      <c r="T26" s="9" t="s">
        <v>22</v>
      </c>
      <c r="U26" s="10" t="s">
        <v>23</v>
      </c>
      <c r="V26" s="9" t="s">
        <v>24</v>
      </c>
    </row>
    <row r="27" spans="1:22" s="1" customFormat="1" ht="51" customHeight="1" x14ac:dyDescent="0.2">
      <c r="A27" s="11">
        <v>2</v>
      </c>
      <c r="B27" s="53" t="s">
        <v>31</v>
      </c>
      <c r="C27" s="53"/>
      <c r="D27" s="11" t="s">
        <v>26</v>
      </c>
      <c r="E27" s="53" t="s">
        <v>27</v>
      </c>
      <c r="F27" s="53"/>
      <c r="G27" s="54" t="s">
        <v>80</v>
      </c>
      <c r="H27" s="54"/>
      <c r="I27" s="54"/>
      <c r="J27" s="54"/>
      <c r="K27" s="54"/>
      <c r="L27" s="54"/>
      <c r="M27" s="54"/>
      <c r="N27" s="55">
        <v>210</v>
      </c>
      <c r="O27" s="53"/>
      <c r="P27" s="32">
        <v>7.06</v>
      </c>
      <c r="Q27" s="32">
        <v>9.2100000000000009</v>
      </c>
      <c r="R27" s="32">
        <v>9.1999999999999993</v>
      </c>
      <c r="S27" s="32">
        <v>13.01</v>
      </c>
      <c r="T27" s="32">
        <v>199.3</v>
      </c>
      <c r="U27" s="35">
        <v>302</v>
      </c>
      <c r="V27" s="41">
        <v>32.25</v>
      </c>
    </row>
    <row r="28" spans="1:22" s="1" customFormat="1" ht="12.95" customHeight="1" x14ac:dyDescent="0.2">
      <c r="A28" s="11"/>
      <c r="B28" s="12"/>
      <c r="C28" s="13"/>
      <c r="D28" s="11"/>
      <c r="E28" s="12"/>
      <c r="F28" s="13" t="s">
        <v>58</v>
      </c>
      <c r="G28" s="54" t="s">
        <v>79</v>
      </c>
      <c r="H28" s="54"/>
      <c r="I28" s="54"/>
      <c r="J28" s="54"/>
      <c r="K28" s="54"/>
      <c r="L28" s="54"/>
      <c r="M28" s="54"/>
      <c r="N28" s="55">
        <v>50</v>
      </c>
      <c r="O28" s="53"/>
      <c r="P28" s="33">
        <v>2.9</v>
      </c>
      <c r="Q28" s="33">
        <v>4.53</v>
      </c>
      <c r="R28" s="33">
        <v>3.6</v>
      </c>
      <c r="S28" s="33">
        <v>27.1</v>
      </c>
      <c r="T28" s="33">
        <v>150</v>
      </c>
      <c r="U28" s="35" t="s">
        <v>59</v>
      </c>
      <c r="V28" s="41">
        <v>25.32</v>
      </c>
    </row>
    <row r="29" spans="1:22" s="1" customFormat="1" ht="19.5" customHeight="1" x14ac:dyDescent="0.2">
      <c r="A29" s="11"/>
      <c r="B29" s="12"/>
      <c r="C29" s="13"/>
      <c r="D29" s="11"/>
      <c r="E29" s="53" t="s">
        <v>29</v>
      </c>
      <c r="F29" s="53"/>
      <c r="G29" s="54" t="s">
        <v>57</v>
      </c>
      <c r="H29" s="54"/>
      <c r="I29" s="54"/>
      <c r="J29" s="54"/>
      <c r="K29" s="54"/>
      <c r="L29" s="54"/>
      <c r="M29" s="54"/>
      <c r="N29" s="55">
        <v>200</v>
      </c>
      <c r="O29" s="53"/>
      <c r="P29" s="32">
        <v>6.2</v>
      </c>
      <c r="Q29" s="32">
        <v>4.7</v>
      </c>
      <c r="R29" s="32">
        <v>4.7</v>
      </c>
      <c r="S29" s="32">
        <v>8.9</v>
      </c>
      <c r="T29" s="32">
        <v>79</v>
      </c>
      <c r="U29" s="34">
        <v>692</v>
      </c>
      <c r="V29" s="41">
        <v>15.24</v>
      </c>
    </row>
    <row r="30" spans="1:22" s="1" customFormat="1" ht="16.5" customHeight="1" x14ac:dyDescent="0.2">
      <c r="A30" s="11"/>
      <c r="B30" s="12"/>
      <c r="C30" s="13"/>
      <c r="D30" s="11"/>
      <c r="E30" s="53" t="s">
        <v>30</v>
      </c>
      <c r="F30" s="53"/>
      <c r="G30" s="54" t="s">
        <v>55</v>
      </c>
      <c r="H30" s="54"/>
      <c r="I30" s="54"/>
      <c r="J30" s="54"/>
      <c r="K30" s="54"/>
      <c r="L30" s="54"/>
      <c r="M30" s="54"/>
      <c r="N30" s="55">
        <v>50</v>
      </c>
      <c r="O30" s="53"/>
      <c r="P30" s="33">
        <v>3.75</v>
      </c>
      <c r="Q30" s="33">
        <v>1.5</v>
      </c>
      <c r="R30" s="33">
        <v>1.5</v>
      </c>
      <c r="S30" s="33">
        <v>26</v>
      </c>
      <c r="T30" s="33">
        <v>125</v>
      </c>
      <c r="U30" s="35" t="s">
        <v>59</v>
      </c>
      <c r="V30" s="41">
        <v>7</v>
      </c>
    </row>
    <row r="31" spans="1:22" s="1" customFormat="1" ht="19.5" customHeight="1" x14ac:dyDescent="0.25">
      <c r="A31" s="15"/>
      <c r="B31" s="16"/>
      <c r="C31" s="17"/>
      <c r="D31" s="18"/>
      <c r="E31" s="60" t="s">
        <v>32</v>
      </c>
      <c r="F31" s="60"/>
      <c r="G31" s="19"/>
      <c r="H31" s="20"/>
      <c r="I31" s="20"/>
      <c r="J31" s="20"/>
      <c r="K31" s="20"/>
      <c r="L31" s="20"/>
      <c r="M31" s="21"/>
      <c r="N31" s="63">
        <f>SUM(N27:O30)</f>
        <v>510</v>
      </c>
      <c r="O31" s="61"/>
      <c r="P31" s="29">
        <f>SUM(P27:P30)</f>
        <v>19.91</v>
      </c>
      <c r="Q31" s="62">
        <f>R30+R29+R28+R27</f>
        <v>19</v>
      </c>
      <c r="R31" s="62"/>
      <c r="S31" s="29">
        <f>SUM(S27:S30)</f>
        <v>75.009999999999991</v>
      </c>
      <c r="T31" s="29">
        <f>SUM(T27:T30)</f>
        <v>553.29999999999995</v>
      </c>
      <c r="U31" s="30"/>
      <c r="V31" s="29">
        <f>SUM(V27:V30)</f>
        <v>79.81</v>
      </c>
    </row>
    <row r="32" spans="1:22" s="14" customFormat="1" ht="21" customHeight="1" x14ac:dyDescent="0.2">
      <c r="A32" s="11">
        <v>2</v>
      </c>
      <c r="B32" s="53" t="s">
        <v>31</v>
      </c>
      <c r="C32" s="53"/>
      <c r="D32" s="11" t="s">
        <v>33</v>
      </c>
      <c r="E32" s="53" t="s">
        <v>34</v>
      </c>
      <c r="F32" s="53"/>
      <c r="G32" s="54" t="s">
        <v>52</v>
      </c>
      <c r="H32" s="54"/>
      <c r="I32" s="54"/>
      <c r="J32" s="54"/>
      <c r="K32" s="54"/>
      <c r="L32" s="54"/>
      <c r="M32" s="54"/>
      <c r="N32" s="55">
        <v>60</v>
      </c>
      <c r="O32" s="53"/>
      <c r="P32" s="32">
        <v>0.78</v>
      </c>
      <c r="Q32" s="32">
        <v>2.2799999999999998</v>
      </c>
      <c r="R32" s="32">
        <v>1.8</v>
      </c>
      <c r="S32" s="32">
        <v>4.38</v>
      </c>
      <c r="T32" s="32">
        <v>53.4</v>
      </c>
      <c r="U32" s="34">
        <v>612</v>
      </c>
      <c r="V32" s="41">
        <v>8.99</v>
      </c>
    </row>
    <row r="33" spans="1:24" s="1" customFormat="1" ht="28.5" customHeight="1" x14ac:dyDescent="0.2">
      <c r="A33" s="11"/>
      <c r="B33" s="12"/>
      <c r="C33" s="13"/>
      <c r="D33" s="11"/>
      <c r="E33" s="53" t="s">
        <v>36</v>
      </c>
      <c r="F33" s="53"/>
      <c r="G33" s="54" t="s">
        <v>81</v>
      </c>
      <c r="H33" s="54"/>
      <c r="I33" s="54"/>
      <c r="J33" s="54"/>
      <c r="K33" s="54"/>
      <c r="L33" s="54"/>
      <c r="M33" s="54"/>
      <c r="N33" s="55">
        <v>210</v>
      </c>
      <c r="O33" s="53"/>
      <c r="P33" s="32">
        <v>3.12</v>
      </c>
      <c r="Q33" s="32">
        <v>5.92</v>
      </c>
      <c r="R33" s="32">
        <v>3.44</v>
      </c>
      <c r="S33" s="32">
        <v>23.01</v>
      </c>
      <c r="T33" s="32">
        <v>94.4</v>
      </c>
      <c r="U33" s="34">
        <v>111</v>
      </c>
      <c r="V33" s="41">
        <v>25.7</v>
      </c>
    </row>
    <row r="34" spans="1:24" s="1" customFormat="1" ht="12.95" customHeight="1" x14ac:dyDescent="0.2">
      <c r="A34" s="11"/>
      <c r="B34" s="12"/>
      <c r="C34" s="13"/>
      <c r="D34" s="11"/>
      <c r="E34" s="53" t="s">
        <v>38</v>
      </c>
      <c r="F34" s="53"/>
      <c r="G34" s="54" t="s">
        <v>82</v>
      </c>
      <c r="H34" s="54"/>
      <c r="I34" s="54"/>
      <c r="J34" s="54"/>
      <c r="K34" s="54"/>
      <c r="L34" s="54"/>
      <c r="M34" s="54"/>
      <c r="N34" s="53">
        <v>90</v>
      </c>
      <c r="O34" s="53"/>
      <c r="P34" s="32">
        <v>13.51</v>
      </c>
      <c r="Q34" s="32">
        <v>11.93</v>
      </c>
      <c r="R34" s="32">
        <v>11.5</v>
      </c>
      <c r="S34" s="32">
        <v>16.600000000000001</v>
      </c>
      <c r="T34" s="32">
        <v>128.6</v>
      </c>
      <c r="U34" s="37">
        <v>437</v>
      </c>
      <c r="V34" s="41">
        <v>57.54</v>
      </c>
    </row>
    <row r="35" spans="1:24" s="1" customFormat="1" ht="12.95" customHeight="1" x14ac:dyDescent="0.2">
      <c r="A35" s="11"/>
      <c r="B35" s="12"/>
      <c r="C35" s="13"/>
      <c r="D35" s="11"/>
      <c r="E35" s="53" t="s">
        <v>39</v>
      </c>
      <c r="F35" s="53"/>
      <c r="G35" s="54" t="s">
        <v>46</v>
      </c>
      <c r="H35" s="54"/>
      <c r="I35" s="54"/>
      <c r="J35" s="54"/>
      <c r="K35" s="54"/>
      <c r="L35" s="54"/>
      <c r="M35" s="54"/>
      <c r="N35" s="53">
        <v>150</v>
      </c>
      <c r="O35" s="53"/>
      <c r="P35" s="33">
        <v>8.6999999999999993</v>
      </c>
      <c r="Q35" s="33">
        <v>7.8</v>
      </c>
      <c r="R35" s="33">
        <v>7.8</v>
      </c>
      <c r="S35" s="33">
        <v>42.6</v>
      </c>
      <c r="T35" s="33">
        <v>279</v>
      </c>
      <c r="U35" s="37">
        <v>508</v>
      </c>
      <c r="V35" s="41">
        <v>16.53</v>
      </c>
    </row>
    <row r="36" spans="1:24" s="1" customFormat="1" ht="12.95" customHeight="1" x14ac:dyDescent="0.2">
      <c r="A36" s="11"/>
      <c r="B36" s="12"/>
      <c r="C36" s="13"/>
      <c r="D36" s="11"/>
      <c r="F36" s="36" t="s">
        <v>42</v>
      </c>
      <c r="G36" s="54" t="s">
        <v>43</v>
      </c>
      <c r="H36" s="54"/>
      <c r="I36" s="54"/>
      <c r="J36" s="54"/>
      <c r="K36" s="54"/>
      <c r="L36" s="54"/>
      <c r="M36" s="54"/>
      <c r="N36" s="53">
        <v>30</v>
      </c>
      <c r="O36" s="53"/>
      <c r="P36" s="33">
        <v>2.81</v>
      </c>
      <c r="Q36" s="53">
        <v>0.35</v>
      </c>
      <c r="R36" s="53"/>
      <c r="S36" s="38">
        <v>17.21</v>
      </c>
      <c r="T36" s="38">
        <v>122.4</v>
      </c>
      <c r="U36" s="43" t="s">
        <v>64</v>
      </c>
      <c r="V36" s="43">
        <v>4.9400000000000004</v>
      </c>
    </row>
    <row r="37" spans="1:24" s="1" customFormat="1" ht="12.95" customHeight="1" x14ac:dyDescent="0.2">
      <c r="A37" s="11"/>
      <c r="B37" s="12"/>
      <c r="C37" s="13"/>
      <c r="D37" s="11"/>
      <c r="E37" s="53" t="s">
        <v>42</v>
      </c>
      <c r="F37" s="53"/>
      <c r="G37" s="54" t="s">
        <v>63</v>
      </c>
      <c r="H37" s="54"/>
      <c r="I37" s="54"/>
      <c r="J37" s="54"/>
      <c r="K37" s="54"/>
      <c r="L37" s="54"/>
      <c r="M37" s="54"/>
      <c r="N37" s="53">
        <v>20</v>
      </c>
      <c r="O37" s="53"/>
      <c r="P37" s="38">
        <v>1.32</v>
      </c>
      <c r="Q37" s="48"/>
      <c r="R37" s="38">
        <v>0.24</v>
      </c>
      <c r="S37" s="38">
        <v>6.68</v>
      </c>
      <c r="T37" s="38">
        <v>34.799999999999997</v>
      </c>
      <c r="U37" s="28" t="s">
        <v>64</v>
      </c>
      <c r="V37" s="41">
        <v>3.84</v>
      </c>
    </row>
    <row r="38" spans="1:24" s="1" customFormat="1" ht="12.95" customHeight="1" x14ac:dyDescent="0.2">
      <c r="A38" s="11"/>
      <c r="B38" s="12"/>
      <c r="C38" s="13"/>
      <c r="D38" s="11"/>
      <c r="E38" s="53" t="s">
        <v>41</v>
      </c>
      <c r="F38" s="53"/>
      <c r="G38" s="54" t="s">
        <v>83</v>
      </c>
      <c r="H38" s="54"/>
      <c r="I38" s="54"/>
      <c r="J38" s="54"/>
      <c r="K38" s="54"/>
      <c r="L38" s="54"/>
      <c r="M38" s="54"/>
      <c r="N38" s="53">
        <v>200</v>
      </c>
      <c r="O38" s="53"/>
      <c r="P38" s="33">
        <v>0</v>
      </c>
      <c r="Q38" s="12"/>
      <c r="R38" s="33">
        <v>0</v>
      </c>
      <c r="S38" s="32">
        <v>15.99</v>
      </c>
      <c r="T38" s="32">
        <v>64</v>
      </c>
      <c r="U38" s="28" t="s">
        <v>84</v>
      </c>
      <c r="V38" s="41">
        <v>12.56</v>
      </c>
    </row>
    <row r="39" spans="1:24" s="1" customFormat="1" ht="12.95" customHeight="1" x14ac:dyDescent="0.25">
      <c r="A39" s="15"/>
      <c r="B39" s="16"/>
      <c r="C39" s="17"/>
      <c r="D39" s="18"/>
      <c r="E39" s="60" t="s">
        <v>32</v>
      </c>
      <c r="F39" s="60"/>
      <c r="G39" s="19"/>
      <c r="H39" s="20"/>
      <c r="I39" s="20"/>
      <c r="J39" s="20"/>
      <c r="K39" s="20"/>
      <c r="L39" s="20"/>
      <c r="M39" s="21"/>
      <c r="N39" s="63">
        <f>SUM(N32:O38)</f>
        <v>760</v>
      </c>
      <c r="O39" s="61"/>
      <c r="P39" s="29">
        <f>SUM(P32:P38)</f>
        <v>30.24</v>
      </c>
      <c r="Q39" s="62">
        <f>SUM(Q32:R38)</f>
        <v>53.059999999999995</v>
      </c>
      <c r="R39" s="62"/>
      <c r="S39" s="29">
        <f>SUM(S32:S38)</f>
        <v>126.47000000000001</v>
      </c>
      <c r="T39" s="29">
        <f>SUM(T32:T38)</f>
        <v>776.59999999999991</v>
      </c>
      <c r="U39" s="30"/>
      <c r="V39" s="29">
        <f>SUM(V32:V38)</f>
        <v>130.1</v>
      </c>
    </row>
    <row r="40" spans="1:24" s="14" customFormat="1" ht="15" customHeight="1" x14ac:dyDescent="0.2">
      <c r="A40" s="22"/>
      <c r="B40" s="23"/>
      <c r="C40" s="24"/>
      <c r="D40" s="64" t="s">
        <v>44</v>
      </c>
      <c r="E40" s="64"/>
      <c r="F40" s="64"/>
      <c r="G40" s="23"/>
      <c r="H40" s="25"/>
      <c r="I40" s="25"/>
      <c r="J40" s="25"/>
      <c r="K40" s="25"/>
      <c r="L40" s="25"/>
      <c r="M40" s="24"/>
      <c r="N40" s="65">
        <f>N39+N31</f>
        <v>1270</v>
      </c>
      <c r="O40" s="66"/>
      <c r="P40" s="31">
        <f>P39+P31</f>
        <v>50.15</v>
      </c>
      <c r="Q40" s="67">
        <f>Q39+Q31</f>
        <v>72.06</v>
      </c>
      <c r="R40" s="67"/>
      <c r="S40" s="31">
        <f>S39+S31</f>
        <v>201.48000000000002</v>
      </c>
      <c r="T40" s="31">
        <f>T39+T31</f>
        <v>1329.8999999999999</v>
      </c>
      <c r="U40" s="31"/>
      <c r="V40" s="31">
        <f>V39+V31</f>
        <v>209.91</v>
      </c>
    </row>
    <row r="41" spans="1:24" s="1" customFormat="1" ht="15" customHeight="1" x14ac:dyDescent="0.2">
      <c r="X41" s="39"/>
    </row>
    <row r="42" spans="1:24" s="1" customFormat="1" ht="12.95" customHeight="1" x14ac:dyDescent="0.2">
      <c r="C42" s="26"/>
      <c r="D42" s="26"/>
      <c r="E42" s="26"/>
      <c r="I42" s="26"/>
    </row>
    <row r="43" spans="1:24" s="1" customFormat="1" ht="12.95" customHeight="1" x14ac:dyDescent="0.2">
      <c r="A43" s="56" t="s">
        <v>0</v>
      </c>
      <c r="B43" s="56"/>
      <c r="C43" s="56"/>
      <c r="D43" s="57" t="s">
        <v>1</v>
      </c>
      <c r="E43" s="57"/>
      <c r="F43" s="57"/>
      <c r="G43" s="57"/>
      <c r="H43" s="57"/>
      <c r="I43" s="57"/>
      <c r="J43" s="57"/>
      <c r="K43" s="57"/>
      <c r="L43" s="57"/>
      <c r="M43" s="57"/>
      <c r="N43" s="3"/>
      <c r="O43" s="3" t="s">
        <v>72</v>
      </c>
      <c r="P43" s="2" t="s">
        <v>2</v>
      </c>
      <c r="Q43" s="57" t="s">
        <v>3</v>
      </c>
      <c r="R43" s="57"/>
      <c r="S43" s="57"/>
      <c r="T43" s="57"/>
    </row>
    <row r="44" spans="1:24" s="1" customFormat="1" ht="12.95" customHeight="1" x14ac:dyDescent="0.2">
      <c r="A44" s="4" t="s">
        <v>4</v>
      </c>
      <c r="P44" s="2" t="s">
        <v>5</v>
      </c>
      <c r="Q44" s="57" t="s">
        <v>73</v>
      </c>
      <c r="R44" s="57"/>
      <c r="S44" s="57"/>
      <c r="T44" s="57"/>
    </row>
    <row r="45" spans="1:24" s="1" customFormat="1" ht="18.95" customHeight="1" x14ac:dyDescent="0.2">
      <c r="A45" s="5" t="s">
        <v>6</v>
      </c>
      <c r="G45" s="1" t="s">
        <v>7</v>
      </c>
      <c r="P45" s="2" t="s">
        <v>8</v>
      </c>
      <c r="Q45" s="1" t="s">
        <v>47</v>
      </c>
      <c r="R45" s="1">
        <f>R24+1</f>
        <v>3</v>
      </c>
      <c r="S45" s="1">
        <f>S3</f>
        <v>12</v>
      </c>
      <c r="T45" s="1">
        <f>T3</f>
        <v>2025</v>
      </c>
    </row>
    <row r="46" spans="1:24" s="1" customFormat="1" ht="12.95" customHeight="1" x14ac:dyDescent="0.2">
      <c r="Q46" s="6" t="s">
        <v>10</v>
      </c>
      <c r="R46" s="6"/>
      <c r="S46" s="7" t="s">
        <v>11</v>
      </c>
      <c r="T46" s="7" t="s">
        <v>12</v>
      </c>
    </row>
    <row r="47" spans="1:24" s="1" customFormat="1" ht="12.95" customHeight="1" x14ac:dyDescent="0.2">
      <c r="A47" s="8" t="s">
        <v>13</v>
      </c>
      <c r="B47" s="58" t="s">
        <v>14</v>
      </c>
      <c r="C47" s="58"/>
      <c r="D47" s="9" t="s">
        <v>15</v>
      </c>
      <c r="E47" s="59" t="s">
        <v>16</v>
      </c>
      <c r="F47" s="59"/>
      <c r="G47" s="59" t="s">
        <v>17</v>
      </c>
      <c r="H47" s="59"/>
      <c r="I47" s="59"/>
      <c r="J47" s="59"/>
      <c r="K47" s="59"/>
      <c r="L47" s="59"/>
      <c r="M47" s="59"/>
      <c r="N47" s="59" t="s">
        <v>18</v>
      </c>
      <c r="O47" s="59"/>
      <c r="P47" s="9" t="s">
        <v>19</v>
      </c>
      <c r="Q47" s="59" t="s">
        <v>20</v>
      </c>
      <c r="R47" s="59"/>
      <c r="S47" s="9" t="s">
        <v>21</v>
      </c>
      <c r="T47" s="9" t="s">
        <v>22</v>
      </c>
      <c r="U47" s="10" t="s">
        <v>23</v>
      </c>
      <c r="V47" s="9" t="s">
        <v>24</v>
      </c>
    </row>
    <row r="48" spans="1:24" s="1" customFormat="1" ht="38.1" customHeight="1" x14ac:dyDescent="0.2">
      <c r="A48" s="11">
        <v>2</v>
      </c>
      <c r="B48" s="53" t="s">
        <v>40</v>
      </c>
      <c r="C48" s="53"/>
      <c r="D48" s="11" t="s">
        <v>26</v>
      </c>
      <c r="E48" s="53" t="s">
        <v>27</v>
      </c>
      <c r="F48" s="53"/>
      <c r="G48" s="54" t="s">
        <v>65</v>
      </c>
      <c r="H48" s="54"/>
      <c r="I48" s="54"/>
      <c r="J48" s="54"/>
      <c r="K48" s="54"/>
      <c r="L48" s="54"/>
      <c r="M48" s="54"/>
      <c r="N48" s="55">
        <v>200</v>
      </c>
      <c r="O48" s="53"/>
      <c r="P48" s="33">
        <v>12.9</v>
      </c>
      <c r="Q48" s="33">
        <v>13.4</v>
      </c>
      <c r="R48" s="33">
        <v>13.4</v>
      </c>
      <c r="S48" s="33">
        <v>19.8</v>
      </c>
      <c r="T48" s="33">
        <v>248</v>
      </c>
      <c r="U48" s="35">
        <v>362</v>
      </c>
      <c r="V48" s="41">
        <v>51.7</v>
      </c>
    </row>
    <row r="49" spans="1:24" s="1" customFormat="1" ht="24.75" customHeight="1" x14ac:dyDescent="0.2">
      <c r="A49" s="11"/>
      <c r="B49" s="12"/>
      <c r="C49" s="13"/>
      <c r="D49" s="11"/>
      <c r="E49" s="53" t="s">
        <v>28</v>
      </c>
      <c r="F49" s="53"/>
      <c r="G49" s="54" t="s">
        <v>66</v>
      </c>
      <c r="H49" s="54"/>
      <c r="I49" s="54"/>
      <c r="J49" s="54"/>
      <c r="K49" s="54"/>
      <c r="L49" s="54"/>
      <c r="M49" s="54"/>
      <c r="N49" s="55">
        <v>40</v>
      </c>
      <c r="O49" s="53"/>
      <c r="P49" s="33">
        <v>1.2</v>
      </c>
      <c r="Q49" s="33">
        <v>3.1</v>
      </c>
      <c r="R49" s="33">
        <v>3.1</v>
      </c>
      <c r="S49" s="33">
        <v>21</v>
      </c>
      <c r="T49" s="33">
        <v>118</v>
      </c>
      <c r="U49" s="35" t="s">
        <v>59</v>
      </c>
      <c r="V49" s="41">
        <v>12.11</v>
      </c>
    </row>
    <row r="50" spans="1:24" s="1" customFormat="1" ht="26.25" customHeight="1" x14ac:dyDescent="0.2">
      <c r="A50" s="11"/>
      <c r="B50" s="12"/>
      <c r="C50" s="13"/>
      <c r="D50" s="11"/>
      <c r="E50" s="53" t="s">
        <v>30</v>
      </c>
      <c r="F50" s="53"/>
      <c r="G50" s="54" t="s">
        <v>55</v>
      </c>
      <c r="H50" s="54"/>
      <c r="I50" s="54"/>
      <c r="J50" s="54"/>
      <c r="K50" s="54"/>
      <c r="L50" s="54"/>
      <c r="M50" s="54"/>
      <c r="N50" s="55">
        <v>50</v>
      </c>
      <c r="O50" s="53"/>
      <c r="P50" s="33">
        <v>3.75</v>
      </c>
      <c r="Q50" s="33">
        <v>1.5</v>
      </c>
      <c r="R50" s="33">
        <v>1.5</v>
      </c>
      <c r="S50" s="33">
        <v>26</v>
      </c>
      <c r="T50" s="33">
        <v>125</v>
      </c>
      <c r="U50" s="35" t="s">
        <v>59</v>
      </c>
      <c r="V50" s="41">
        <v>6</v>
      </c>
    </row>
    <row r="51" spans="1:24" s="1" customFormat="1" ht="19.5" customHeight="1" x14ac:dyDescent="0.2">
      <c r="A51" s="11"/>
      <c r="B51" s="12"/>
      <c r="C51" s="13"/>
      <c r="D51" s="11"/>
      <c r="F51" s="1" t="s">
        <v>29</v>
      </c>
      <c r="G51" s="54" t="s">
        <v>67</v>
      </c>
      <c r="H51" s="54"/>
      <c r="I51" s="54"/>
      <c r="J51" s="54"/>
      <c r="K51" s="54"/>
      <c r="L51" s="54"/>
      <c r="M51" s="54"/>
      <c r="N51" s="55">
        <v>210</v>
      </c>
      <c r="O51" s="53"/>
      <c r="P51" s="33">
        <v>0.3</v>
      </c>
      <c r="Q51" s="33">
        <v>0</v>
      </c>
      <c r="R51" s="33">
        <v>0</v>
      </c>
      <c r="S51" s="33">
        <v>15.2</v>
      </c>
      <c r="T51" s="33">
        <v>60</v>
      </c>
      <c r="U51" s="35">
        <v>686</v>
      </c>
      <c r="V51" s="41">
        <v>10</v>
      </c>
    </row>
    <row r="52" spans="1:24" s="1" customFormat="1" ht="22.5" customHeight="1" x14ac:dyDescent="0.25">
      <c r="A52" s="15"/>
      <c r="B52" s="16"/>
      <c r="C52" s="17"/>
      <c r="D52" s="18"/>
      <c r="E52" s="60" t="s">
        <v>32</v>
      </c>
      <c r="F52" s="60"/>
      <c r="G52" s="19"/>
      <c r="H52" s="20"/>
      <c r="I52" s="20"/>
      <c r="J52" s="20"/>
      <c r="K52" s="20"/>
      <c r="L52" s="20"/>
      <c r="M52" s="21"/>
      <c r="N52" s="63">
        <f>N51+N50+N49+N48</f>
        <v>500</v>
      </c>
      <c r="O52" s="61"/>
      <c r="P52" s="29">
        <f>P51++P50+P49+P48</f>
        <v>18.149999999999999</v>
      </c>
      <c r="Q52" s="62">
        <f>Q51+R50+Q49+Q48</f>
        <v>18</v>
      </c>
      <c r="R52" s="62"/>
      <c r="S52" s="29">
        <f>S51+S50+S49+S48</f>
        <v>82</v>
      </c>
      <c r="T52" s="29">
        <f>T51+T50+T49+T48</f>
        <v>551</v>
      </c>
      <c r="U52" s="30"/>
      <c r="V52" s="29">
        <f>V51+V50+V49+V48</f>
        <v>79.81</v>
      </c>
    </row>
    <row r="53" spans="1:24" s="14" customFormat="1" ht="24" customHeight="1" x14ac:dyDescent="0.2">
      <c r="A53" s="11">
        <v>2</v>
      </c>
      <c r="B53" s="53" t="s">
        <v>40</v>
      </c>
      <c r="C53" s="53"/>
      <c r="D53" s="11" t="s">
        <v>33</v>
      </c>
      <c r="E53" s="53" t="s">
        <v>34</v>
      </c>
      <c r="F53" s="53"/>
      <c r="G53" s="54" t="s">
        <v>96</v>
      </c>
      <c r="H53" s="54"/>
      <c r="I53" s="54"/>
      <c r="J53" s="54"/>
      <c r="K53" s="54"/>
      <c r="L53" s="54"/>
      <c r="M53" s="54"/>
      <c r="N53" s="55">
        <v>60</v>
      </c>
      <c r="O53" s="53"/>
      <c r="P53" s="32">
        <v>1.8</v>
      </c>
      <c r="Q53" s="32">
        <v>2.34</v>
      </c>
      <c r="R53" s="32">
        <v>2.34</v>
      </c>
      <c r="S53" s="32">
        <v>3.78</v>
      </c>
      <c r="T53" s="32">
        <v>43.2</v>
      </c>
      <c r="U53" s="34" t="s">
        <v>59</v>
      </c>
      <c r="V53" s="41">
        <v>12.52</v>
      </c>
    </row>
    <row r="54" spans="1:24" s="1" customFormat="1" ht="38.1" customHeight="1" x14ac:dyDescent="0.2">
      <c r="A54" s="11"/>
      <c r="B54" s="12"/>
      <c r="C54" s="13"/>
      <c r="D54" s="11"/>
      <c r="E54" s="53" t="s">
        <v>36</v>
      </c>
      <c r="F54" s="53"/>
      <c r="G54" s="54" t="s">
        <v>85</v>
      </c>
      <c r="H54" s="54"/>
      <c r="I54" s="54"/>
      <c r="J54" s="54"/>
      <c r="K54" s="54"/>
      <c r="L54" s="54"/>
      <c r="M54" s="54"/>
      <c r="N54" s="55">
        <v>210</v>
      </c>
      <c r="O54" s="53"/>
      <c r="P54" s="32">
        <v>4.96</v>
      </c>
      <c r="Q54" s="32">
        <v>4.4800000000000004</v>
      </c>
      <c r="R54" s="32">
        <v>4.4800000000000004</v>
      </c>
      <c r="S54" s="32">
        <v>17.84</v>
      </c>
      <c r="T54" s="32">
        <v>133.6</v>
      </c>
      <c r="U54" s="34">
        <v>139</v>
      </c>
      <c r="V54" s="41">
        <v>22.17</v>
      </c>
    </row>
    <row r="55" spans="1:24" s="1" customFormat="1" ht="12.95" customHeight="1" x14ac:dyDescent="0.2">
      <c r="A55" s="11"/>
      <c r="B55" s="12"/>
      <c r="C55" s="13"/>
      <c r="D55" s="11"/>
      <c r="E55" s="53" t="s">
        <v>38</v>
      </c>
      <c r="F55" s="53"/>
      <c r="G55" s="54" t="s">
        <v>68</v>
      </c>
      <c r="H55" s="54"/>
      <c r="I55" s="54"/>
      <c r="J55" s="54"/>
      <c r="K55" s="54"/>
      <c r="L55" s="54"/>
      <c r="M55" s="54"/>
      <c r="N55" s="68">
        <v>90</v>
      </c>
      <c r="O55" s="69"/>
      <c r="P55" s="32">
        <v>13.5</v>
      </c>
      <c r="Q55" s="32">
        <v>10.71</v>
      </c>
      <c r="R55" s="32">
        <v>10.71</v>
      </c>
      <c r="S55" s="32">
        <v>9.2899999999999991</v>
      </c>
      <c r="T55" s="32">
        <v>169.71</v>
      </c>
      <c r="U55" s="37">
        <v>412</v>
      </c>
      <c r="V55" s="41">
        <v>50.16</v>
      </c>
    </row>
    <row r="56" spans="1:24" s="1" customFormat="1" ht="26.1" customHeight="1" x14ac:dyDescent="0.2">
      <c r="A56" s="11"/>
      <c r="B56" s="12"/>
      <c r="C56" s="13"/>
      <c r="D56" s="11"/>
      <c r="E56" s="53" t="s">
        <v>39</v>
      </c>
      <c r="F56" s="53"/>
      <c r="G56" s="54" t="s">
        <v>53</v>
      </c>
      <c r="H56" s="54"/>
      <c r="I56" s="54"/>
      <c r="J56" s="54"/>
      <c r="K56" s="54"/>
      <c r="L56" s="54"/>
      <c r="M56" s="54"/>
      <c r="N56" s="53">
        <v>150</v>
      </c>
      <c r="O56" s="53"/>
      <c r="P56" s="32">
        <v>3.15</v>
      </c>
      <c r="Q56" s="32">
        <v>6.75</v>
      </c>
      <c r="R56" s="32">
        <v>6.75</v>
      </c>
      <c r="S56" s="32">
        <v>21.9</v>
      </c>
      <c r="T56" s="32">
        <v>163.5</v>
      </c>
      <c r="U56" s="37">
        <v>520</v>
      </c>
      <c r="V56" s="41">
        <v>21.99</v>
      </c>
    </row>
    <row r="57" spans="1:24" s="1" customFormat="1" ht="12.95" customHeight="1" x14ac:dyDescent="0.2">
      <c r="A57" s="11"/>
      <c r="B57" s="12"/>
      <c r="C57" s="13"/>
      <c r="D57" s="11"/>
      <c r="E57" s="53" t="s">
        <v>41</v>
      </c>
      <c r="F57" s="53"/>
      <c r="G57" s="54" t="s">
        <v>62</v>
      </c>
      <c r="H57" s="54"/>
      <c r="I57" s="54"/>
      <c r="J57" s="54"/>
      <c r="K57" s="54"/>
      <c r="L57" s="54"/>
      <c r="M57" s="54"/>
      <c r="N57" s="53">
        <v>200</v>
      </c>
      <c r="O57" s="53"/>
      <c r="P57" s="40">
        <v>1.2</v>
      </c>
      <c r="Q57" s="40">
        <v>0</v>
      </c>
      <c r="R57" s="40">
        <v>31.6</v>
      </c>
      <c r="S57" s="40">
        <v>126</v>
      </c>
      <c r="T57" s="37">
        <v>639</v>
      </c>
      <c r="U57" s="37" t="s">
        <v>71</v>
      </c>
      <c r="V57" s="41">
        <v>14.48</v>
      </c>
    </row>
    <row r="58" spans="1:24" s="1" customFormat="1" ht="12.95" customHeight="1" x14ac:dyDescent="0.2">
      <c r="A58" s="11"/>
      <c r="B58" s="12"/>
      <c r="C58" s="13"/>
      <c r="D58" s="11"/>
      <c r="E58" s="53" t="s">
        <v>42</v>
      </c>
      <c r="F58" s="53"/>
      <c r="G58" s="54" t="s">
        <v>43</v>
      </c>
      <c r="H58" s="54"/>
      <c r="I58" s="54"/>
      <c r="J58" s="54"/>
      <c r="K58" s="54"/>
      <c r="L58" s="54"/>
      <c r="M58" s="54"/>
      <c r="N58" s="53">
        <v>30</v>
      </c>
      <c r="O58" s="53"/>
      <c r="P58" s="33">
        <v>2.81</v>
      </c>
      <c r="Q58" s="53">
        <v>0.35</v>
      </c>
      <c r="R58" s="53"/>
      <c r="S58" s="38">
        <v>17.21</v>
      </c>
      <c r="T58" s="38">
        <v>122.4</v>
      </c>
      <c r="U58" s="43" t="s">
        <v>64</v>
      </c>
      <c r="V58" s="43">
        <v>4.9400000000000004</v>
      </c>
    </row>
    <row r="59" spans="1:24" s="1" customFormat="1" ht="12.95" customHeight="1" x14ac:dyDescent="0.2">
      <c r="A59" s="11"/>
      <c r="B59" s="12"/>
      <c r="C59" s="13"/>
      <c r="D59" s="11"/>
      <c r="E59" s="53" t="s">
        <v>42</v>
      </c>
      <c r="F59" s="53"/>
      <c r="G59" s="54" t="s">
        <v>63</v>
      </c>
      <c r="H59" s="54"/>
      <c r="I59" s="54"/>
      <c r="J59" s="54"/>
      <c r="K59" s="54"/>
      <c r="L59" s="54"/>
      <c r="M59" s="54"/>
      <c r="N59" s="53">
        <v>20</v>
      </c>
      <c r="O59" s="53"/>
      <c r="P59" s="38">
        <v>1.32</v>
      </c>
      <c r="Q59" s="48"/>
      <c r="R59" s="38">
        <v>0.24</v>
      </c>
      <c r="S59" s="38">
        <v>6.68</v>
      </c>
      <c r="T59" s="38">
        <v>34.799999999999997</v>
      </c>
      <c r="U59" s="28" t="s">
        <v>64</v>
      </c>
      <c r="V59" s="41">
        <v>3.84</v>
      </c>
    </row>
    <row r="60" spans="1:24" s="1" customFormat="1" ht="12.95" customHeight="1" x14ac:dyDescent="0.25">
      <c r="A60" s="15"/>
      <c r="B60" s="16"/>
      <c r="C60" s="17"/>
      <c r="D60" s="18"/>
      <c r="E60" s="60" t="s">
        <v>32</v>
      </c>
      <c r="F60" s="60"/>
      <c r="G60" s="19"/>
      <c r="H60" s="20"/>
      <c r="I60" s="20"/>
      <c r="J60" s="20"/>
      <c r="K60" s="20"/>
      <c r="L60" s="20"/>
      <c r="M60" s="21"/>
      <c r="N60" s="63">
        <f>N59+N58+N57+N56+N55+N54+N53</f>
        <v>760</v>
      </c>
      <c r="O60" s="61"/>
      <c r="P60" s="29">
        <f>SUM(P53:P59)</f>
        <v>28.739999999999995</v>
      </c>
      <c r="Q60" s="62">
        <f>R59+Q58+R57+R56+R55+R54+R53</f>
        <v>56.470000000000013</v>
      </c>
      <c r="R60" s="62"/>
      <c r="S60" s="29">
        <f>S59+S58+S57+S56+S55+S54+S53</f>
        <v>202.7</v>
      </c>
      <c r="T60" s="29">
        <f>T59+T58+T57+T56+T55+T54+T53</f>
        <v>1306.21</v>
      </c>
      <c r="U60" s="30"/>
      <c r="V60" s="29">
        <f>V59+V58+V57+V56+V55+V54+V53</f>
        <v>130.1</v>
      </c>
    </row>
    <row r="61" spans="1:24" s="14" customFormat="1" ht="15" customHeight="1" x14ac:dyDescent="0.2">
      <c r="A61" s="22"/>
      <c r="B61" s="23"/>
      <c r="C61" s="24"/>
      <c r="D61" s="64" t="s">
        <v>44</v>
      </c>
      <c r="E61" s="64"/>
      <c r="F61" s="64"/>
      <c r="G61" s="23"/>
      <c r="H61" s="25"/>
      <c r="I61" s="25"/>
      <c r="J61" s="25"/>
      <c r="K61" s="25"/>
      <c r="L61" s="25"/>
      <c r="M61" s="24"/>
      <c r="N61" s="65">
        <f>N60+N52</f>
        <v>1260</v>
      </c>
      <c r="O61" s="66"/>
      <c r="P61" s="31">
        <f>P60+P52</f>
        <v>46.889999999999993</v>
      </c>
      <c r="Q61" s="67">
        <f>Q60+Q52</f>
        <v>74.470000000000013</v>
      </c>
      <c r="R61" s="67"/>
      <c r="S61" s="31">
        <f>S60+S52</f>
        <v>284.7</v>
      </c>
      <c r="T61" s="31">
        <f>T60+T52</f>
        <v>1857.21</v>
      </c>
      <c r="U61" s="31"/>
      <c r="V61" s="31">
        <f>V60+V52</f>
        <v>209.91</v>
      </c>
      <c r="X61" s="42"/>
    </row>
    <row r="62" spans="1:24" s="1" customFormat="1" ht="15" customHeight="1" x14ac:dyDescent="0.2"/>
    <row r="63" spans="1:24" s="1" customFormat="1" ht="12.95" customHeight="1" x14ac:dyDescent="0.2">
      <c r="C63" s="26"/>
      <c r="D63" s="26"/>
      <c r="E63" s="26"/>
      <c r="I63" s="26"/>
    </row>
    <row r="64" spans="1:24" s="1" customFormat="1" ht="12.95" customHeight="1" x14ac:dyDescent="0.2">
      <c r="A64" s="56" t="s">
        <v>0</v>
      </c>
      <c r="B64" s="56"/>
      <c r="C64" s="56"/>
      <c r="D64" s="57" t="s">
        <v>1</v>
      </c>
      <c r="E64" s="57"/>
      <c r="F64" s="57"/>
      <c r="G64" s="57"/>
      <c r="H64" s="57"/>
      <c r="I64" s="57"/>
      <c r="J64" s="57"/>
      <c r="K64" s="57"/>
      <c r="L64" s="57"/>
      <c r="M64" s="57"/>
      <c r="N64" s="3"/>
      <c r="O64" s="3" t="s">
        <v>72</v>
      </c>
      <c r="P64" s="2" t="s">
        <v>2</v>
      </c>
      <c r="Q64" s="57" t="s">
        <v>3</v>
      </c>
      <c r="R64" s="57"/>
      <c r="S64" s="57"/>
      <c r="T64" s="57"/>
    </row>
    <row r="65" spans="1:22" s="1" customFormat="1" ht="12.95" customHeight="1" x14ac:dyDescent="0.2">
      <c r="A65" s="4" t="s">
        <v>4</v>
      </c>
      <c r="P65" s="2" t="s">
        <v>5</v>
      </c>
      <c r="Q65" s="57" t="s">
        <v>73</v>
      </c>
      <c r="R65" s="57"/>
      <c r="S65" s="57"/>
      <c r="T65" s="57"/>
    </row>
    <row r="66" spans="1:22" s="1" customFormat="1" ht="18.95" customHeight="1" x14ac:dyDescent="0.2">
      <c r="A66" s="5" t="s">
        <v>6</v>
      </c>
      <c r="G66" s="1" t="s">
        <v>7</v>
      </c>
      <c r="P66" s="2" t="s">
        <v>8</v>
      </c>
      <c r="Q66" s="1" t="s">
        <v>48</v>
      </c>
      <c r="R66" s="1">
        <f>R45+1</f>
        <v>4</v>
      </c>
      <c r="S66" s="1">
        <f>S3</f>
        <v>12</v>
      </c>
      <c r="T66" s="1">
        <f>T3</f>
        <v>2025</v>
      </c>
    </row>
    <row r="67" spans="1:22" s="1" customFormat="1" ht="12.95" customHeight="1" x14ac:dyDescent="0.2">
      <c r="Q67" s="6" t="s">
        <v>10</v>
      </c>
      <c r="R67" s="6"/>
      <c r="S67" s="7" t="s">
        <v>11</v>
      </c>
      <c r="T67" s="7" t="s">
        <v>12</v>
      </c>
    </row>
    <row r="68" spans="1:22" s="1" customFormat="1" ht="12.95" customHeight="1" x14ac:dyDescent="0.2">
      <c r="A68" s="8" t="s">
        <v>13</v>
      </c>
      <c r="B68" s="58" t="s">
        <v>14</v>
      </c>
      <c r="C68" s="58"/>
      <c r="D68" s="9" t="s">
        <v>15</v>
      </c>
      <c r="E68" s="59" t="s">
        <v>16</v>
      </c>
      <c r="F68" s="59"/>
      <c r="G68" s="59" t="s">
        <v>17</v>
      </c>
      <c r="H68" s="59"/>
      <c r="I68" s="59"/>
      <c r="J68" s="59"/>
      <c r="K68" s="59"/>
      <c r="L68" s="59"/>
      <c r="M68" s="59"/>
      <c r="N68" s="59" t="s">
        <v>18</v>
      </c>
      <c r="O68" s="59"/>
      <c r="P68" s="9" t="s">
        <v>19</v>
      </c>
      <c r="Q68" s="59" t="s">
        <v>20</v>
      </c>
      <c r="R68" s="59"/>
      <c r="S68" s="9" t="s">
        <v>21</v>
      </c>
      <c r="T68" s="9" t="s">
        <v>22</v>
      </c>
      <c r="U68" s="10" t="s">
        <v>23</v>
      </c>
      <c r="V68" s="9" t="s">
        <v>24</v>
      </c>
    </row>
    <row r="69" spans="1:22" s="1" customFormat="1" ht="28.5" customHeight="1" x14ac:dyDescent="0.2">
      <c r="A69" s="11">
        <v>2</v>
      </c>
      <c r="B69" s="53" t="s">
        <v>49</v>
      </c>
      <c r="C69" s="53"/>
      <c r="D69" s="11" t="s">
        <v>26</v>
      </c>
      <c r="E69" s="53" t="s">
        <v>50</v>
      </c>
      <c r="F69" s="53"/>
      <c r="G69" s="54" t="s">
        <v>86</v>
      </c>
      <c r="H69" s="54"/>
      <c r="I69" s="54"/>
      <c r="J69" s="54"/>
      <c r="K69" s="54"/>
      <c r="L69" s="54"/>
      <c r="M69" s="54"/>
      <c r="N69" s="55">
        <v>150</v>
      </c>
      <c r="O69" s="53"/>
      <c r="P69" s="32">
        <v>12</v>
      </c>
      <c r="Q69" s="32">
        <v>14.05</v>
      </c>
      <c r="R69" s="32">
        <v>14.05</v>
      </c>
      <c r="S69" s="32">
        <v>22.85</v>
      </c>
      <c r="T69" s="32">
        <v>204.5</v>
      </c>
      <c r="U69" s="35">
        <v>340</v>
      </c>
      <c r="V69" s="41">
        <v>37.07</v>
      </c>
    </row>
    <row r="70" spans="1:22" s="1" customFormat="1" ht="18" customHeight="1" x14ac:dyDescent="0.2">
      <c r="A70" s="11"/>
      <c r="B70" s="12"/>
      <c r="C70" s="13"/>
      <c r="D70" s="11"/>
      <c r="E70" s="53" t="s">
        <v>29</v>
      </c>
      <c r="F70" s="53"/>
      <c r="G70" s="54" t="s">
        <v>54</v>
      </c>
      <c r="H70" s="54"/>
      <c r="I70" s="54"/>
      <c r="J70" s="54"/>
      <c r="K70" s="54"/>
      <c r="L70" s="54"/>
      <c r="M70" s="54"/>
      <c r="N70" s="55">
        <v>200</v>
      </c>
      <c r="O70" s="53"/>
      <c r="P70" s="33">
        <v>0.2</v>
      </c>
      <c r="Q70" s="33">
        <v>0</v>
      </c>
      <c r="R70" s="33">
        <v>0</v>
      </c>
      <c r="S70" s="33">
        <v>15</v>
      </c>
      <c r="T70" s="33">
        <v>58</v>
      </c>
      <c r="U70" s="35">
        <v>685</v>
      </c>
      <c r="V70" s="41">
        <v>7</v>
      </c>
    </row>
    <row r="71" spans="1:22" s="1" customFormat="1" ht="21" customHeight="1" x14ac:dyDescent="0.2">
      <c r="A71" s="11"/>
      <c r="B71" s="12"/>
      <c r="C71" s="13"/>
      <c r="D71" s="11"/>
      <c r="E71" s="53" t="s">
        <v>30</v>
      </c>
      <c r="F71" s="53"/>
      <c r="G71" s="54" t="s">
        <v>55</v>
      </c>
      <c r="H71" s="54"/>
      <c r="I71" s="54"/>
      <c r="J71" s="54"/>
      <c r="K71" s="54"/>
      <c r="L71" s="54"/>
      <c r="M71" s="54"/>
      <c r="N71" s="55">
        <v>50</v>
      </c>
      <c r="O71" s="53"/>
      <c r="P71" s="33">
        <v>3.75</v>
      </c>
      <c r="Q71" s="33">
        <v>1.5</v>
      </c>
      <c r="R71" s="33">
        <v>1.5</v>
      </c>
      <c r="S71" s="33">
        <v>26</v>
      </c>
      <c r="T71" s="33">
        <v>125</v>
      </c>
      <c r="U71" s="35" t="s">
        <v>59</v>
      </c>
      <c r="V71" s="41">
        <v>6</v>
      </c>
    </row>
    <row r="72" spans="1:22" s="1" customFormat="1" ht="16.5" customHeight="1" x14ac:dyDescent="0.2">
      <c r="A72" s="11"/>
      <c r="B72" s="12"/>
      <c r="C72" s="13"/>
      <c r="D72" s="11"/>
      <c r="E72" s="12"/>
      <c r="F72" s="13" t="s">
        <v>56</v>
      </c>
      <c r="G72" s="54" t="s">
        <v>75</v>
      </c>
      <c r="H72" s="54"/>
      <c r="I72" s="54"/>
      <c r="J72" s="54"/>
      <c r="K72" s="54"/>
      <c r="L72" s="54"/>
      <c r="M72" s="54"/>
      <c r="N72" s="55">
        <v>125</v>
      </c>
      <c r="O72" s="53"/>
      <c r="P72" s="33">
        <v>3.62</v>
      </c>
      <c r="Q72" s="33">
        <v>4.12</v>
      </c>
      <c r="R72" s="33">
        <v>4.12</v>
      </c>
      <c r="S72" s="33">
        <v>14.25</v>
      </c>
      <c r="T72" s="33">
        <v>127.5</v>
      </c>
      <c r="U72" s="35" t="s">
        <v>59</v>
      </c>
      <c r="V72" s="41">
        <v>29.74</v>
      </c>
    </row>
    <row r="73" spans="1:22" s="1" customFormat="1" ht="12.95" hidden="1" customHeight="1" x14ac:dyDescent="0.2">
      <c r="A73" s="11"/>
      <c r="B73" s="12"/>
      <c r="C73" s="13"/>
      <c r="D73" s="11"/>
      <c r="G73" s="54"/>
      <c r="H73" s="54"/>
      <c r="I73" s="54"/>
      <c r="J73" s="54"/>
      <c r="K73" s="54"/>
      <c r="L73" s="54"/>
      <c r="M73" s="54"/>
      <c r="N73" s="55"/>
      <c r="O73" s="53"/>
      <c r="U73" s="27"/>
      <c r="V73" s="41"/>
    </row>
    <row r="74" spans="1:22" s="1" customFormat="1" ht="15" customHeight="1" x14ac:dyDescent="0.25">
      <c r="A74" s="15"/>
      <c r="B74" s="16"/>
      <c r="C74" s="17"/>
      <c r="D74" s="18"/>
      <c r="E74" s="60" t="s">
        <v>32</v>
      </c>
      <c r="F74" s="60"/>
      <c r="G74" s="19"/>
      <c r="H74" s="20"/>
      <c r="I74" s="20"/>
      <c r="J74" s="20"/>
      <c r="K74" s="20"/>
      <c r="L74" s="20"/>
      <c r="M74" s="21"/>
      <c r="N74" s="63">
        <f>N73+N72+N71+N70+N69</f>
        <v>525</v>
      </c>
      <c r="O74" s="61"/>
      <c r="P74" s="29">
        <f>SUM(P69:P73)</f>
        <v>19.57</v>
      </c>
      <c r="Q74" s="62">
        <f>SUM(R69:R72)</f>
        <v>19.670000000000002</v>
      </c>
      <c r="R74" s="62"/>
      <c r="S74" s="29">
        <f>SUM(S69:S73)</f>
        <v>78.099999999999994</v>
      </c>
      <c r="T74" s="29">
        <f>SUM(T69:T73)</f>
        <v>515</v>
      </c>
      <c r="U74" s="30"/>
      <c r="V74" s="29">
        <f>V73+V72+V71+V69+V70</f>
        <v>79.81</v>
      </c>
    </row>
    <row r="75" spans="1:22" s="14" customFormat="1" ht="24" customHeight="1" x14ac:dyDescent="0.2">
      <c r="A75" s="11">
        <v>2</v>
      </c>
      <c r="B75" s="53" t="s">
        <v>49</v>
      </c>
      <c r="C75" s="53"/>
      <c r="D75" s="11" t="s">
        <v>33</v>
      </c>
      <c r="E75" s="53" t="s">
        <v>34</v>
      </c>
      <c r="F75" s="53"/>
      <c r="G75" s="54" t="s">
        <v>95</v>
      </c>
      <c r="H75" s="54"/>
      <c r="I75" s="54"/>
      <c r="J75" s="54"/>
      <c r="K75" s="54"/>
      <c r="L75" s="54"/>
      <c r="M75" s="54"/>
      <c r="N75" s="55">
        <v>60</v>
      </c>
      <c r="O75" s="53"/>
      <c r="P75" s="40">
        <v>0.54</v>
      </c>
      <c r="Q75" s="40">
        <v>0</v>
      </c>
      <c r="R75" s="40">
        <v>2.2799999999999998</v>
      </c>
      <c r="S75" s="40">
        <v>2.34</v>
      </c>
      <c r="T75" s="40">
        <v>40.020000000000003</v>
      </c>
      <c r="U75" s="37">
        <v>45</v>
      </c>
      <c r="V75" s="41">
        <v>11.39</v>
      </c>
    </row>
    <row r="76" spans="1:22" s="1" customFormat="1" ht="21" customHeight="1" x14ac:dyDescent="0.2">
      <c r="A76" s="11"/>
      <c r="B76" s="12"/>
      <c r="C76" s="13"/>
      <c r="D76" s="11"/>
      <c r="E76" s="53" t="s">
        <v>36</v>
      </c>
      <c r="F76" s="53"/>
      <c r="G76" s="54" t="s">
        <v>87</v>
      </c>
      <c r="H76" s="54"/>
      <c r="I76" s="54"/>
      <c r="J76" s="54"/>
      <c r="K76" s="54"/>
      <c r="L76" s="54"/>
      <c r="M76" s="54"/>
      <c r="N76" s="55">
        <v>210</v>
      </c>
      <c r="O76" s="53"/>
      <c r="P76" s="32">
        <v>3.2</v>
      </c>
      <c r="Q76" s="32">
        <v>4.88</v>
      </c>
      <c r="R76" s="32">
        <v>4.88</v>
      </c>
      <c r="S76" s="32">
        <v>17.12</v>
      </c>
      <c r="T76" s="32">
        <v>126.4</v>
      </c>
      <c r="U76" s="34">
        <v>171</v>
      </c>
      <c r="V76" s="41">
        <v>23.3</v>
      </c>
    </row>
    <row r="77" spans="1:22" s="1" customFormat="1" ht="25.5" customHeight="1" x14ac:dyDescent="0.2">
      <c r="A77" s="11"/>
      <c r="B77" s="12"/>
      <c r="C77" s="13"/>
      <c r="D77" s="11"/>
      <c r="E77" s="53" t="s">
        <v>38</v>
      </c>
      <c r="F77" s="53"/>
      <c r="G77" s="54" t="s">
        <v>88</v>
      </c>
      <c r="H77" s="54"/>
      <c r="I77" s="54"/>
      <c r="J77" s="54"/>
      <c r="K77" s="54"/>
      <c r="L77" s="54"/>
      <c r="M77" s="54"/>
      <c r="N77" s="53">
        <v>110</v>
      </c>
      <c r="O77" s="53"/>
      <c r="P77" s="33">
        <v>13.77</v>
      </c>
      <c r="Q77" s="33">
        <v>12.8</v>
      </c>
      <c r="R77" s="33">
        <v>12.8</v>
      </c>
      <c r="S77" s="33">
        <v>5.18</v>
      </c>
      <c r="T77" s="33">
        <v>123.5</v>
      </c>
      <c r="U77" s="35">
        <v>493</v>
      </c>
      <c r="V77" s="41">
        <v>49.48</v>
      </c>
    </row>
    <row r="78" spans="1:22" s="47" customFormat="1" ht="25.5" customHeight="1" x14ac:dyDescent="0.2">
      <c r="A78" s="44"/>
      <c r="B78" s="45"/>
      <c r="C78" s="46"/>
      <c r="D78" s="44"/>
      <c r="E78" s="44"/>
      <c r="F78" s="44" t="s">
        <v>39</v>
      </c>
      <c r="G78" s="70" t="s">
        <v>89</v>
      </c>
      <c r="H78" s="71"/>
      <c r="I78" s="71"/>
      <c r="J78" s="71"/>
      <c r="K78" s="71"/>
      <c r="L78" s="71"/>
      <c r="M78" s="72"/>
      <c r="N78" s="68">
        <v>150</v>
      </c>
      <c r="O78" s="69"/>
      <c r="P78" s="32">
        <v>3.9</v>
      </c>
      <c r="Q78" s="32">
        <v>6</v>
      </c>
      <c r="R78" s="32">
        <v>6</v>
      </c>
      <c r="S78" s="32">
        <v>37.049999999999997</v>
      </c>
      <c r="T78" s="32">
        <v>220.5</v>
      </c>
      <c r="U78" s="34" t="s">
        <v>90</v>
      </c>
      <c r="V78" s="41">
        <v>20.52</v>
      </c>
    </row>
    <row r="79" spans="1:22" s="1" customFormat="1" ht="17.25" customHeight="1" x14ac:dyDescent="0.2">
      <c r="A79" s="11"/>
      <c r="B79" s="12"/>
      <c r="C79" s="13"/>
      <c r="D79" s="11"/>
      <c r="E79" s="53" t="s">
        <v>41</v>
      </c>
      <c r="F79" s="53"/>
      <c r="G79" s="54" t="s">
        <v>94</v>
      </c>
      <c r="H79" s="54"/>
      <c r="I79" s="54"/>
      <c r="J79" s="54"/>
      <c r="K79" s="54"/>
      <c r="L79" s="54"/>
      <c r="M79" s="54"/>
      <c r="N79" s="53">
        <v>200</v>
      </c>
      <c r="O79" s="53"/>
      <c r="P79" s="49">
        <v>0.2</v>
      </c>
      <c r="Q79" s="50"/>
      <c r="R79" s="51">
        <v>0</v>
      </c>
      <c r="S79" s="38">
        <v>20.010000000000002</v>
      </c>
      <c r="T79" s="38">
        <v>132</v>
      </c>
      <c r="U79" s="52">
        <v>632</v>
      </c>
      <c r="V79" s="41">
        <v>16.63</v>
      </c>
    </row>
    <row r="80" spans="1:22" s="1" customFormat="1" ht="12.95" customHeight="1" x14ac:dyDescent="0.2">
      <c r="A80" s="11"/>
      <c r="B80" s="12"/>
      <c r="C80" s="13"/>
      <c r="D80" s="11"/>
      <c r="E80" s="53" t="s">
        <v>42</v>
      </c>
      <c r="F80" s="53"/>
      <c r="G80" s="54" t="s">
        <v>43</v>
      </c>
      <c r="H80" s="54"/>
      <c r="I80" s="54"/>
      <c r="J80" s="54"/>
      <c r="K80" s="54"/>
      <c r="L80" s="54"/>
      <c r="M80" s="54"/>
      <c r="N80" s="53">
        <v>30</v>
      </c>
      <c r="O80" s="53"/>
      <c r="P80" s="33">
        <v>2.81</v>
      </c>
      <c r="Q80" s="53">
        <v>0.35</v>
      </c>
      <c r="R80" s="53"/>
      <c r="S80" s="38">
        <v>17.21</v>
      </c>
      <c r="T80" s="38">
        <v>122.4</v>
      </c>
      <c r="U80" s="43" t="s">
        <v>64</v>
      </c>
      <c r="V80" s="43">
        <v>4.9400000000000004</v>
      </c>
    </row>
    <row r="81" spans="1:24" s="1" customFormat="1" ht="12.95" customHeight="1" x14ac:dyDescent="0.2">
      <c r="A81" s="11"/>
      <c r="B81" s="12"/>
      <c r="C81" s="13"/>
      <c r="D81" s="11"/>
      <c r="E81" s="53" t="s">
        <v>42</v>
      </c>
      <c r="F81" s="53"/>
      <c r="G81" s="54" t="s">
        <v>63</v>
      </c>
      <c r="H81" s="54"/>
      <c r="I81" s="54"/>
      <c r="J81" s="54"/>
      <c r="K81" s="54"/>
      <c r="L81" s="54"/>
      <c r="M81" s="54"/>
      <c r="N81" s="53">
        <v>20</v>
      </c>
      <c r="O81" s="53"/>
      <c r="P81" s="38">
        <v>1.32</v>
      </c>
      <c r="Q81" s="48"/>
      <c r="R81" s="38">
        <v>0.24</v>
      </c>
      <c r="S81" s="38">
        <v>6.68</v>
      </c>
      <c r="T81" s="38">
        <v>34.799999999999997</v>
      </c>
      <c r="U81" s="28" t="s">
        <v>64</v>
      </c>
      <c r="V81" s="41">
        <v>3.84</v>
      </c>
    </row>
    <row r="82" spans="1:24" s="1" customFormat="1" ht="12.95" customHeight="1" x14ac:dyDescent="0.25">
      <c r="A82" s="15"/>
      <c r="B82" s="16"/>
      <c r="C82" s="17"/>
      <c r="D82" s="18"/>
      <c r="E82" s="60" t="s">
        <v>32</v>
      </c>
      <c r="F82" s="60"/>
      <c r="G82" s="19"/>
      <c r="H82" s="20"/>
      <c r="I82" s="20"/>
      <c r="J82" s="20"/>
      <c r="K82" s="20"/>
      <c r="L82" s="20"/>
      <c r="M82" s="21"/>
      <c r="N82" s="63">
        <f>SUM(N75:O81)</f>
        <v>780</v>
      </c>
      <c r="O82" s="61"/>
      <c r="P82" s="29">
        <f>SUM(P75:P81)</f>
        <v>25.739999999999995</v>
      </c>
      <c r="Q82" s="62">
        <f>SUM(Q75:R81)</f>
        <v>50.230000000000004</v>
      </c>
      <c r="R82" s="62"/>
      <c r="S82" s="29">
        <f>SUM(S75:S81)</f>
        <v>105.59</v>
      </c>
      <c r="T82" s="29">
        <f>SUM(T75:T81)</f>
        <v>799.62</v>
      </c>
      <c r="U82" s="30"/>
      <c r="V82" s="29">
        <f>SUM(V75:V81)</f>
        <v>130.09999999999997</v>
      </c>
    </row>
    <row r="83" spans="1:24" s="14" customFormat="1" ht="15" customHeight="1" x14ac:dyDescent="0.2">
      <c r="A83" s="22"/>
      <c r="B83" s="23"/>
      <c r="C83" s="24"/>
      <c r="D83" s="64" t="s">
        <v>44</v>
      </c>
      <c r="E83" s="64"/>
      <c r="F83" s="64"/>
      <c r="G83" s="23"/>
      <c r="H83" s="25"/>
      <c r="I83" s="25"/>
      <c r="J83" s="25"/>
      <c r="K83" s="25"/>
      <c r="L83" s="25"/>
      <c r="M83" s="24"/>
      <c r="N83" s="65">
        <f>N82+N74</f>
        <v>1305</v>
      </c>
      <c r="O83" s="66"/>
      <c r="P83" s="31">
        <f>P82+P74</f>
        <v>45.309999999999995</v>
      </c>
      <c r="Q83" s="67">
        <f>Q82+Q74</f>
        <v>69.900000000000006</v>
      </c>
      <c r="R83" s="67"/>
      <c r="S83" s="31">
        <f>S82+S74</f>
        <v>183.69</v>
      </c>
      <c r="T83" s="31">
        <f>T82+T74</f>
        <v>1314.62</v>
      </c>
      <c r="U83" s="31"/>
      <c r="V83" s="31">
        <f>V82+V74</f>
        <v>209.90999999999997</v>
      </c>
      <c r="X83" s="42"/>
    </row>
    <row r="84" spans="1:24" s="1" customFormat="1" ht="15" customHeight="1" x14ac:dyDescent="0.2"/>
    <row r="85" spans="1:24" s="1" customFormat="1" ht="12.95" customHeight="1" x14ac:dyDescent="0.2">
      <c r="C85" s="26"/>
      <c r="D85" s="26"/>
      <c r="E85" s="26"/>
      <c r="I85" s="26"/>
    </row>
    <row r="86" spans="1:24" s="1" customFormat="1" ht="12.95" customHeight="1" x14ac:dyDescent="0.2">
      <c r="A86" s="56" t="s">
        <v>0</v>
      </c>
      <c r="B86" s="56"/>
      <c r="C86" s="56"/>
      <c r="D86" s="57" t="s">
        <v>1</v>
      </c>
      <c r="E86" s="57"/>
      <c r="F86" s="57"/>
      <c r="G86" s="57"/>
      <c r="H86" s="57"/>
      <c r="I86" s="57"/>
      <c r="J86" s="57"/>
      <c r="K86" s="57"/>
      <c r="L86" s="57"/>
      <c r="M86" s="57"/>
      <c r="N86" s="3"/>
      <c r="O86" s="3" t="s">
        <v>72</v>
      </c>
      <c r="P86" s="2" t="s">
        <v>2</v>
      </c>
      <c r="Q86" s="57" t="s">
        <v>3</v>
      </c>
      <c r="R86" s="57"/>
      <c r="S86" s="57"/>
      <c r="T86" s="57"/>
    </row>
    <row r="87" spans="1:24" s="1" customFormat="1" ht="12.95" customHeight="1" x14ac:dyDescent="0.2">
      <c r="A87" s="4" t="s">
        <v>4</v>
      </c>
      <c r="P87" s="2" t="s">
        <v>5</v>
      </c>
      <c r="Q87" s="57" t="s">
        <v>73</v>
      </c>
      <c r="R87" s="57"/>
      <c r="S87" s="57"/>
      <c r="T87" s="57"/>
    </row>
    <row r="88" spans="1:24" s="1" customFormat="1" ht="18.95" customHeight="1" x14ac:dyDescent="0.2">
      <c r="A88" s="5" t="s">
        <v>6</v>
      </c>
      <c r="G88" s="1" t="s">
        <v>7</v>
      </c>
      <c r="P88" s="2" t="s">
        <v>8</v>
      </c>
      <c r="Q88" s="1" t="s">
        <v>35</v>
      </c>
      <c r="R88" s="1">
        <f>R66+1</f>
        <v>5</v>
      </c>
      <c r="S88" s="1">
        <f>S3</f>
        <v>12</v>
      </c>
      <c r="T88" s="1">
        <f>T3</f>
        <v>2025</v>
      </c>
    </row>
    <row r="89" spans="1:24" s="1" customFormat="1" ht="12.95" customHeight="1" x14ac:dyDescent="0.2">
      <c r="Q89" s="6" t="s">
        <v>10</v>
      </c>
      <c r="R89" s="6"/>
      <c r="S89" s="7" t="s">
        <v>11</v>
      </c>
      <c r="T89" s="7" t="s">
        <v>12</v>
      </c>
    </row>
    <row r="90" spans="1:24" s="1" customFormat="1" ht="12.95" customHeight="1" thickBot="1" x14ac:dyDescent="0.25">
      <c r="A90" s="8" t="s">
        <v>13</v>
      </c>
      <c r="B90" s="58" t="s">
        <v>14</v>
      </c>
      <c r="C90" s="58"/>
      <c r="D90" s="9" t="s">
        <v>15</v>
      </c>
      <c r="E90" s="59" t="s">
        <v>16</v>
      </c>
      <c r="F90" s="59"/>
      <c r="G90" s="59" t="s">
        <v>17</v>
      </c>
      <c r="H90" s="59"/>
      <c r="I90" s="59"/>
      <c r="J90" s="59"/>
      <c r="K90" s="59"/>
      <c r="L90" s="59"/>
      <c r="M90" s="59"/>
      <c r="N90" s="59" t="s">
        <v>18</v>
      </c>
      <c r="O90" s="59"/>
      <c r="P90" s="9" t="s">
        <v>19</v>
      </c>
      <c r="Q90" s="59" t="s">
        <v>20</v>
      </c>
      <c r="R90" s="59"/>
      <c r="S90" s="9" t="s">
        <v>21</v>
      </c>
      <c r="T90" s="9" t="s">
        <v>22</v>
      </c>
      <c r="U90" s="10" t="s">
        <v>23</v>
      </c>
      <c r="V90" s="9" t="s">
        <v>24</v>
      </c>
    </row>
    <row r="91" spans="1:24" s="1" customFormat="1" ht="38.1" customHeight="1" x14ac:dyDescent="0.2">
      <c r="A91" s="11">
        <v>2</v>
      </c>
      <c r="B91" s="53" t="s">
        <v>37</v>
      </c>
      <c r="C91" s="53"/>
      <c r="D91" s="11" t="s">
        <v>26</v>
      </c>
      <c r="E91" s="53" t="s">
        <v>51</v>
      </c>
      <c r="F91" s="53"/>
      <c r="G91" s="54" t="s">
        <v>69</v>
      </c>
      <c r="H91" s="54"/>
      <c r="I91" s="54"/>
      <c r="J91" s="54"/>
      <c r="K91" s="54"/>
      <c r="L91" s="54"/>
      <c r="M91" s="54"/>
      <c r="N91" s="55">
        <v>160</v>
      </c>
      <c r="O91" s="53"/>
      <c r="P91" s="32">
        <v>12</v>
      </c>
      <c r="Q91" s="32">
        <v>14.05</v>
      </c>
      <c r="R91" s="32">
        <v>14.05</v>
      </c>
      <c r="S91" s="32">
        <v>22.85</v>
      </c>
      <c r="T91" s="32">
        <v>204.5</v>
      </c>
      <c r="U91" s="35">
        <v>340</v>
      </c>
      <c r="V91" s="41">
        <v>31.69</v>
      </c>
    </row>
    <row r="92" spans="1:24" s="1" customFormat="1" ht="18.75" customHeight="1" x14ac:dyDescent="0.2">
      <c r="A92" s="11"/>
      <c r="B92" s="12"/>
      <c r="C92" s="13"/>
      <c r="D92" s="11"/>
      <c r="E92" s="53" t="s">
        <v>29</v>
      </c>
      <c r="F92" s="53"/>
      <c r="G92" s="54" t="s">
        <v>54</v>
      </c>
      <c r="H92" s="54"/>
      <c r="I92" s="54"/>
      <c r="J92" s="54"/>
      <c r="K92" s="54"/>
      <c r="L92" s="54"/>
      <c r="M92" s="54"/>
      <c r="N92" s="55">
        <v>200</v>
      </c>
      <c r="O92" s="53"/>
      <c r="P92" s="33">
        <v>0.2</v>
      </c>
      <c r="Q92" s="33">
        <v>0</v>
      </c>
      <c r="R92" s="33">
        <v>0</v>
      </c>
      <c r="S92" s="33">
        <v>15</v>
      </c>
      <c r="T92" s="33">
        <v>58</v>
      </c>
      <c r="U92" s="35">
        <v>685</v>
      </c>
      <c r="V92" s="41">
        <v>7</v>
      </c>
    </row>
    <row r="93" spans="1:24" s="1" customFormat="1" ht="18.75" customHeight="1" x14ac:dyDescent="0.2">
      <c r="A93" s="11"/>
      <c r="B93" s="12"/>
      <c r="C93" s="13"/>
      <c r="D93" s="11"/>
      <c r="E93" s="53" t="s">
        <v>30</v>
      </c>
      <c r="F93" s="53"/>
      <c r="G93" s="54" t="s">
        <v>55</v>
      </c>
      <c r="H93" s="54"/>
      <c r="I93" s="54"/>
      <c r="J93" s="54"/>
      <c r="K93" s="54"/>
      <c r="L93" s="54"/>
      <c r="M93" s="54"/>
      <c r="N93" s="55">
        <v>50</v>
      </c>
      <c r="O93" s="53"/>
      <c r="P93" s="33">
        <v>3.75</v>
      </c>
      <c r="Q93" s="33">
        <v>1.5</v>
      </c>
      <c r="R93" s="33">
        <v>1.5</v>
      </c>
      <c r="S93" s="33">
        <v>26</v>
      </c>
      <c r="T93" s="33">
        <v>125</v>
      </c>
      <c r="U93" s="35" t="s">
        <v>59</v>
      </c>
      <c r="V93" s="41">
        <v>6</v>
      </c>
    </row>
    <row r="94" spans="1:24" s="1" customFormat="1" ht="38.1" customHeight="1" x14ac:dyDescent="0.2">
      <c r="A94" s="11"/>
      <c r="B94" s="12"/>
      <c r="C94" s="13"/>
      <c r="D94" s="11"/>
      <c r="E94" s="53"/>
      <c r="F94" s="53"/>
      <c r="G94" s="54" t="s">
        <v>70</v>
      </c>
      <c r="H94" s="54"/>
      <c r="I94" s="54"/>
      <c r="J94" s="54"/>
      <c r="K94" s="54"/>
      <c r="L94" s="54"/>
      <c r="M94" s="54"/>
      <c r="N94" s="55">
        <v>125</v>
      </c>
      <c r="O94" s="53"/>
      <c r="P94" s="33">
        <v>3.62</v>
      </c>
      <c r="Q94" s="33">
        <v>4.12</v>
      </c>
      <c r="R94" s="33">
        <v>4.12</v>
      </c>
      <c r="S94" s="33">
        <v>14.25</v>
      </c>
      <c r="T94" s="33">
        <v>127.5</v>
      </c>
      <c r="U94" s="35" t="s">
        <v>59</v>
      </c>
      <c r="V94" s="41">
        <v>35.119999999999997</v>
      </c>
    </row>
    <row r="95" spans="1:24" s="1" customFormat="1" ht="38.1" customHeight="1" x14ac:dyDescent="0.25">
      <c r="A95" s="15"/>
      <c r="B95" s="16"/>
      <c r="C95" s="17"/>
      <c r="D95" s="18"/>
      <c r="E95" s="60" t="s">
        <v>32</v>
      </c>
      <c r="F95" s="60"/>
      <c r="G95" s="19"/>
      <c r="H95" s="20"/>
      <c r="I95" s="20"/>
      <c r="J95" s="20"/>
      <c r="K95" s="20"/>
      <c r="L95" s="20"/>
      <c r="M95" s="21"/>
      <c r="N95" s="63">
        <f>SUM(N91:O94)</f>
        <v>535</v>
      </c>
      <c r="O95" s="61"/>
      <c r="P95" s="29">
        <f>SUM(P91:P94)</f>
        <v>19.57</v>
      </c>
      <c r="Q95" s="62">
        <f>R94+R93+R92+R91</f>
        <v>19.670000000000002</v>
      </c>
      <c r="R95" s="62"/>
      <c r="S95" s="29">
        <f>SUM(S91:S94)</f>
        <v>78.099999999999994</v>
      </c>
      <c r="T95" s="29">
        <f>SUM(T91:T94)</f>
        <v>515</v>
      </c>
      <c r="U95" s="30"/>
      <c r="V95" s="29">
        <f>SUM(V91:V94)</f>
        <v>79.81</v>
      </c>
    </row>
    <row r="96" spans="1:24" s="14" customFormat="1" ht="35.25" customHeight="1" x14ac:dyDescent="0.2">
      <c r="A96" s="11">
        <v>2</v>
      </c>
      <c r="B96" s="53" t="s">
        <v>37</v>
      </c>
      <c r="C96" s="53"/>
      <c r="D96" s="11" t="s">
        <v>33</v>
      </c>
      <c r="E96" s="53" t="s">
        <v>34</v>
      </c>
      <c r="F96" s="53"/>
      <c r="G96" s="54" t="s">
        <v>60</v>
      </c>
      <c r="H96" s="54"/>
      <c r="I96" s="54"/>
      <c r="J96" s="54"/>
      <c r="K96" s="54"/>
      <c r="L96" s="54"/>
      <c r="M96" s="54"/>
      <c r="N96" s="55">
        <v>60</v>
      </c>
      <c r="O96" s="53"/>
      <c r="P96" s="32">
        <v>0.78</v>
      </c>
      <c r="Q96" s="32">
        <v>1.8</v>
      </c>
      <c r="R96" s="32">
        <v>1.8</v>
      </c>
      <c r="S96" s="32">
        <v>4.38</v>
      </c>
      <c r="T96" s="32">
        <v>53.4</v>
      </c>
      <c r="U96" s="34">
        <v>612</v>
      </c>
      <c r="V96" s="41">
        <v>7.59</v>
      </c>
    </row>
    <row r="97" spans="1:22" s="1" customFormat="1" ht="26.25" customHeight="1" x14ac:dyDescent="0.2">
      <c r="A97" s="11"/>
      <c r="B97" s="12"/>
      <c r="C97" s="13"/>
      <c r="D97" s="11"/>
      <c r="E97" s="53" t="s">
        <v>36</v>
      </c>
      <c r="F97" s="53"/>
      <c r="G97" s="54" t="s">
        <v>91</v>
      </c>
      <c r="H97" s="54"/>
      <c r="I97" s="54"/>
      <c r="J97" s="54"/>
      <c r="K97" s="54"/>
      <c r="L97" s="54"/>
      <c r="M97" s="54"/>
      <c r="N97" s="55">
        <v>210</v>
      </c>
      <c r="O97" s="53"/>
      <c r="P97" s="32">
        <v>4.32</v>
      </c>
      <c r="Q97" s="32">
        <v>8.1</v>
      </c>
      <c r="R97" s="32">
        <v>8.1</v>
      </c>
      <c r="S97" s="32">
        <v>26.8</v>
      </c>
      <c r="T97" s="32">
        <v>126.3</v>
      </c>
      <c r="U97" s="34">
        <v>140</v>
      </c>
      <c r="V97" s="41">
        <v>34.69</v>
      </c>
    </row>
    <row r="98" spans="1:22" s="1" customFormat="1" ht="12.95" customHeight="1" x14ac:dyDescent="0.2">
      <c r="A98" s="11"/>
      <c r="B98" s="12"/>
      <c r="C98" s="13"/>
      <c r="D98" s="11"/>
      <c r="E98" s="53" t="s">
        <v>50</v>
      </c>
      <c r="F98" s="53"/>
      <c r="G98" s="54" t="s">
        <v>92</v>
      </c>
      <c r="H98" s="54"/>
      <c r="I98" s="54"/>
      <c r="J98" s="54"/>
      <c r="K98" s="54"/>
      <c r="L98" s="54"/>
      <c r="M98" s="54"/>
      <c r="N98" s="53">
        <v>180</v>
      </c>
      <c r="O98" s="53"/>
      <c r="P98" s="33">
        <v>13.75</v>
      </c>
      <c r="Q98" s="33">
        <v>8.59</v>
      </c>
      <c r="R98" s="33">
        <v>8.59</v>
      </c>
      <c r="S98" s="33">
        <v>10.039999999999999</v>
      </c>
      <c r="T98" s="33">
        <v>180.8</v>
      </c>
      <c r="U98" s="37">
        <v>374</v>
      </c>
      <c r="V98" s="41">
        <v>66.12</v>
      </c>
    </row>
    <row r="99" spans="1:22" s="1" customFormat="1" ht="12.95" customHeight="1" x14ac:dyDescent="0.2">
      <c r="A99" s="11"/>
      <c r="B99" s="12"/>
      <c r="C99" s="13"/>
      <c r="D99" s="11"/>
      <c r="E99" s="53" t="s">
        <v>29</v>
      </c>
      <c r="F99" s="53"/>
      <c r="G99" s="54" t="s">
        <v>62</v>
      </c>
      <c r="H99" s="54"/>
      <c r="I99" s="54"/>
      <c r="J99" s="54"/>
      <c r="K99" s="54"/>
      <c r="L99" s="54"/>
      <c r="M99" s="54"/>
      <c r="N99" s="53">
        <v>200</v>
      </c>
      <c r="O99" s="53"/>
      <c r="P99" s="33">
        <v>1.2</v>
      </c>
      <c r="Q99" s="45"/>
      <c r="R99" s="33">
        <v>0</v>
      </c>
      <c r="S99" s="33">
        <v>31.6</v>
      </c>
      <c r="T99" s="33">
        <v>126</v>
      </c>
      <c r="U99" s="28">
        <v>639</v>
      </c>
      <c r="V99" s="41">
        <v>12.92</v>
      </c>
    </row>
    <row r="100" spans="1:22" s="1" customFormat="1" ht="12.95" customHeight="1" x14ac:dyDescent="0.2">
      <c r="A100" s="11"/>
      <c r="B100" s="12"/>
      <c r="C100" s="13"/>
      <c r="D100" s="11"/>
      <c r="E100" s="53" t="s">
        <v>30</v>
      </c>
      <c r="F100" s="53"/>
      <c r="G100" s="54" t="s">
        <v>43</v>
      </c>
      <c r="H100" s="54"/>
      <c r="I100" s="54"/>
      <c r="J100" s="54"/>
      <c r="K100" s="54"/>
      <c r="L100" s="54"/>
      <c r="M100" s="54"/>
      <c r="N100" s="53">
        <v>30</v>
      </c>
      <c r="O100" s="53"/>
      <c r="P100" s="33">
        <v>2.81</v>
      </c>
      <c r="Q100" s="53">
        <v>0.35</v>
      </c>
      <c r="R100" s="53"/>
      <c r="S100" s="38">
        <v>17.21</v>
      </c>
      <c r="T100" s="38">
        <v>122.4</v>
      </c>
      <c r="U100" s="43" t="s">
        <v>64</v>
      </c>
      <c r="V100" s="43">
        <v>4.9400000000000004</v>
      </c>
    </row>
    <row r="101" spans="1:22" s="1" customFormat="1" ht="12.95" customHeight="1" x14ac:dyDescent="0.2">
      <c r="A101" s="11"/>
      <c r="B101" s="12"/>
      <c r="C101" s="13"/>
      <c r="D101" s="11"/>
      <c r="E101" s="53" t="s">
        <v>30</v>
      </c>
      <c r="F101" s="53"/>
      <c r="G101" s="54" t="s">
        <v>63</v>
      </c>
      <c r="H101" s="54"/>
      <c r="I101" s="54"/>
      <c r="J101" s="54"/>
      <c r="K101" s="54"/>
      <c r="L101" s="54"/>
      <c r="M101" s="54"/>
      <c r="N101" s="53">
        <v>20</v>
      </c>
      <c r="O101" s="53"/>
      <c r="P101" s="38">
        <v>1.32</v>
      </c>
      <c r="Q101" s="12"/>
      <c r="R101" s="38">
        <v>0.24</v>
      </c>
      <c r="S101" s="38">
        <v>6.68</v>
      </c>
      <c r="T101" s="38">
        <v>34.799999999999997</v>
      </c>
      <c r="U101" s="28" t="s">
        <v>64</v>
      </c>
      <c r="V101" s="41">
        <v>3.84</v>
      </c>
    </row>
    <row r="102" spans="1:22" s="1" customFormat="1" ht="12.95" customHeight="1" x14ac:dyDescent="0.25">
      <c r="A102" s="15"/>
      <c r="B102" s="16"/>
      <c r="C102" s="17"/>
      <c r="D102" s="18"/>
      <c r="E102" s="60" t="s">
        <v>32</v>
      </c>
      <c r="F102" s="60"/>
      <c r="G102" s="19"/>
      <c r="H102" s="20"/>
      <c r="I102" s="20"/>
      <c r="J102" s="20"/>
      <c r="K102" s="20"/>
      <c r="L102" s="20"/>
      <c r="M102" s="21"/>
      <c r="N102" s="63">
        <f>SUM(N96:O101)</f>
        <v>700</v>
      </c>
      <c r="O102" s="61"/>
      <c r="P102" s="29">
        <f>SUM(P96:P101)</f>
        <v>24.18</v>
      </c>
      <c r="Q102" s="62">
        <f>SUM(R96:R101)</f>
        <v>18.73</v>
      </c>
      <c r="R102" s="62"/>
      <c r="S102" s="29">
        <f>SUM(S96:S101)</f>
        <v>96.710000000000008</v>
      </c>
      <c r="T102" s="29">
        <f>SUM(T96:T101)</f>
        <v>643.69999999999993</v>
      </c>
      <c r="U102" s="30"/>
      <c r="V102" s="29">
        <f>SUM(V96:V101)</f>
        <v>130.1</v>
      </c>
    </row>
    <row r="103" spans="1:22" s="14" customFormat="1" ht="15" customHeight="1" x14ac:dyDescent="0.2">
      <c r="A103" s="22"/>
      <c r="B103" s="23"/>
      <c r="C103" s="24"/>
      <c r="D103" s="64" t="s">
        <v>44</v>
      </c>
      <c r="E103" s="64"/>
      <c r="F103" s="64"/>
      <c r="G103" s="23"/>
      <c r="H103" s="25"/>
      <c r="I103" s="25"/>
      <c r="J103" s="25"/>
      <c r="K103" s="25"/>
      <c r="L103" s="25"/>
      <c r="M103" s="24"/>
      <c r="N103" s="65">
        <f>N102+N95</f>
        <v>1235</v>
      </c>
      <c r="O103" s="66"/>
      <c r="P103" s="31">
        <f>P102+P95</f>
        <v>43.75</v>
      </c>
      <c r="Q103" s="67">
        <f>Q102+Q95</f>
        <v>38.400000000000006</v>
      </c>
      <c r="R103" s="67"/>
      <c r="S103" s="31">
        <f>S102+S95</f>
        <v>174.81</v>
      </c>
      <c r="T103" s="31">
        <f>T102+T95</f>
        <v>1158.6999999999998</v>
      </c>
      <c r="U103" s="31"/>
      <c r="V103" s="31">
        <f>V102+V95</f>
        <v>209.91</v>
      </c>
    </row>
    <row r="104" spans="1:22" s="1" customFormat="1" ht="15" customHeight="1" x14ac:dyDescent="0.2"/>
    <row r="105" spans="1:22" s="1" customFormat="1" ht="12.95" customHeight="1" x14ac:dyDescent="0.2">
      <c r="C105" s="26"/>
      <c r="D105" s="26"/>
      <c r="E105" s="26"/>
      <c r="I105" s="26"/>
    </row>
    <row r="106" spans="1:22" s="1" customFormat="1" ht="12.95" customHeight="1" x14ac:dyDescent="0.2"/>
  </sheetData>
  <mergeCells count="264">
    <mergeCell ref="Q58:R58"/>
    <mergeCell ref="Q36:R36"/>
    <mergeCell ref="Q16:R16"/>
    <mergeCell ref="E102:F102"/>
    <mergeCell ref="N102:O102"/>
    <mergeCell ref="Q102:R102"/>
    <mergeCell ref="D103:F103"/>
    <mergeCell ref="N103:O103"/>
    <mergeCell ref="Q103:R103"/>
    <mergeCell ref="E99:F99"/>
    <mergeCell ref="G99:M99"/>
    <mergeCell ref="N99:O99"/>
    <mergeCell ref="E100:F100"/>
    <mergeCell ref="G100:M100"/>
    <mergeCell ref="N100:O100"/>
    <mergeCell ref="E101:F101"/>
    <mergeCell ref="G101:M101"/>
    <mergeCell ref="N101:O101"/>
    <mergeCell ref="Q100:R100"/>
    <mergeCell ref="E97:F97"/>
    <mergeCell ref="G97:M97"/>
    <mergeCell ref="N97:O97"/>
    <mergeCell ref="E98:F98"/>
    <mergeCell ref="G98:M98"/>
    <mergeCell ref="N98:O98"/>
    <mergeCell ref="E95:F95"/>
    <mergeCell ref="N95:O95"/>
    <mergeCell ref="Q95:R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B91:C91"/>
    <mergeCell ref="E91:F91"/>
    <mergeCell ref="G91:M91"/>
    <mergeCell ref="N91:O91"/>
    <mergeCell ref="D83:F83"/>
    <mergeCell ref="N83:O83"/>
    <mergeCell ref="Q83:R83"/>
    <mergeCell ref="A86:C86"/>
    <mergeCell ref="D86:M86"/>
    <mergeCell ref="Q86:T86"/>
    <mergeCell ref="Q87:T87"/>
    <mergeCell ref="B90:C90"/>
    <mergeCell ref="E90:F90"/>
    <mergeCell ref="G90:M90"/>
    <mergeCell ref="N90:O90"/>
    <mergeCell ref="Q90:R90"/>
    <mergeCell ref="E80:F80"/>
    <mergeCell ref="G80:M80"/>
    <mergeCell ref="N80:O80"/>
    <mergeCell ref="E81:F81"/>
    <mergeCell ref="G81:M81"/>
    <mergeCell ref="N81:O81"/>
    <mergeCell ref="E82:F82"/>
    <mergeCell ref="N82:O82"/>
    <mergeCell ref="Q82:R82"/>
    <mergeCell ref="Q80:R80"/>
    <mergeCell ref="G77:M77"/>
    <mergeCell ref="N77:O77"/>
    <mergeCell ref="E77:F77"/>
    <mergeCell ref="E79:F79"/>
    <mergeCell ref="G79:M79"/>
    <mergeCell ref="N79:O79"/>
    <mergeCell ref="E74:F74"/>
    <mergeCell ref="N74:O74"/>
    <mergeCell ref="Q74:R74"/>
    <mergeCell ref="G78:M78"/>
    <mergeCell ref="N78:O78"/>
    <mergeCell ref="B75:C75"/>
    <mergeCell ref="E75:F75"/>
    <mergeCell ref="G75:M75"/>
    <mergeCell ref="N75:O75"/>
    <mergeCell ref="E76:F76"/>
    <mergeCell ref="G76:M76"/>
    <mergeCell ref="N76:O76"/>
    <mergeCell ref="G71:M71"/>
    <mergeCell ref="N71:O71"/>
    <mergeCell ref="G72:M72"/>
    <mergeCell ref="N72:O72"/>
    <mergeCell ref="E71:F71"/>
    <mergeCell ref="G73:M73"/>
    <mergeCell ref="N73:O73"/>
    <mergeCell ref="B69:C69"/>
    <mergeCell ref="E69:F69"/>
    <mergeCell ref="G69:M69"/>
    <mergeCell ref="N69:O69"/>
    <mergeCell ref="E70:F70"/>
    <mergeCell ref="G70:M70"/>
    <mergeCell ref="N70:O70"/>
    <mergeCell ref="A64:C64"/>
    <mergeCell ref="D64:M64"/>
    <mergeCell ref="Q64:T64"/>
    <mergeCell ref="Q65:T65"/>
    <mergeCell ref="B68:C68"/>
    <mergeCell ref="E68:F68"/>
    <mergeCell ref="G68:M68"/>
    <mergeCell ref="N68:O68"/>
    <mergeCell ref="Q68:R68"/>
    <mergeCell ref="E59:F59"/>
    <mergeCell ref="G59:M59"/>
    <mergeCell ref="N59:O59"/>
    <mergeCell ref="E60:F60"/>
    <mergeCell ref="N60:O60"/>
    <mergeCell ref="Q60:R60"/>
    <mergeCell ref="D61:F61"/>
    <mergeCell ref="N61:O61"/>
    <mergeCell ref="Q61:R61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B53:C53"/>
    <mergeCell ref="E53:F53"/>
    <mergeCell ref="G53:M53"/>
    <mergeCell ref="N53:O53"/>
    <mergeCell ref="E54:F54"/>
    <mergeCell ref="G54:M54"/>
    <mergeCell ref="N54:O54"/>
    <mergeCell ref="E55:F55"/>
    <mergeCell ref="G55:M55"/>
    <mergeCell ref="N55:O55"/>
    <mergeCell ref="G50:M50"/>
    <mergeCell ref="N50:O50"/>
    <mergeCell ref="E50:F50"/>
    <mergeCell ref="G51:M51"/>
    <mergeCell ref="N51:O51"/>
    <mergeCell ref="E52:F52"/>
    <mergeCell ref="N52:O52"/>
    <mergeCell ref="Q52:R52"/>
    <mergeCell ref="B48:C48"/>
    <mergeCell ref="E48:F48"/>
    <mergeCell ref="G48:M48"/>
    <mergeCell ref="N48:O48"/>
    <mergeCell ref="E49:F49"/>
    <mergeCell ref="G49:M49"/>
    <mergeCell ref="N49:O49"/>
    <mergeCell ref="A43:C43"/>
    <mergeCell ref="D43:M43"/>
    <mergeCell ref="Q43:T43"/>
    <mergeCell ref="Q44:T44"/>
    <mergeCell ref="B47:C47"/>
    <mergeCell ref="E47:F47"/>
    <mergeCell ref="G47:M47"/>
    <mergeCell ref="N47:O47"/>
    <mergeCell ref="Q47:R47"/>
    <mergeCell ref="G38:M38"/>
    <mergeCell ref="N38:O38"/>
    <mergeCell ref="E39:F39"/>
    <mergeCell ref="N39:O39"/>
    <mergeCell ref="Q39:R39"/>
    <mergeCell ref="D40:F40"/>
    <mergeCell ref="N40:O40"/>
    <mergeCell ref="Q40:R40"/>
    <mergeCell ref="N35:O35"/>
    <mergeCell ref="E35:F35"/>
    <mergeCell ref="G35:M35"/>
    <mergeCell ref="E38:F38"/>
    <mergeCell ref="G36:M36"/>
    <mergeCell ref="N36:O36"/>
    <mergeCell ref="E37:F37"/>
    <mergeCell ref="G37:M37"/>
    <mergeCell ref="N37:O37"/>
    <mergeCell ref="B32:C32"/>
    <mergeCell ref="E32:F32"/>
    <mergeCell ref="G32:M32"/>
    <mergeCell ref="N32:O32"/>
    <mergeCell ref="E33:F33"/>
    <mergeCell ref="G33:M33"/>
    <mergeCell ref="N33:O33"/>
    <mergeCell ref="E34:F34"/>
    <mergeCell ref="G34:M34"/>
    <mergeCell ref="N34:O34"/>
    <mergeCell ref="E30:F30"/>
    <mergeCell ref="G30:M30"/>
    <mergeCell ref="N30:O30"/>
    <mergeCell ref="E31:F31"/>
    <mergeCell ref="N31:O31"/>
    <mergeCell ref="Q31:R31"/>
    <mergeCell ref="B27:C27"/>
    <mergeCell ref="E27:F27"/>
    <mergeCell ref="G27:M27"/>
    <mergeCell ref="N27:O27"/>
    <mergeCell ref="G28:M28"/>
    <mergeCell ref="N28:O28"/>
    <mergeCell ref="E29:F29"/>
    <mergeCell ref="G29:M29"/>
    <mergeCell ref="N29:O29"/>
    <mergeCell ref="D19:F19"/>
    <mergeCell ref="N19:O19"/>
    <mergeCell ref="Q19:R19"/>
    <mergeCell ref="A22:C22"/>
    <mergeCell ref="D22:M22"/>
    <mergeCell ref="Q22:T22"/>
    <mergeCell ref="Q23:T23"/>
    <mergeCell ref="B26:C26"/>
    <mergeCell ref="E26:F26"/>
    <mergeCell ref="G26:M26"/>
    <mergeCell ref="N26:O26"/>
    <mergeCell ref="Q26:R26"/>
    <mergeCell ref="E16:F16"/>
    <mergeCell ref="G16:M16"/>
    <mergeCell ref="N16:O16"/>
    <mergeCell ref="E17:F17"/>
    <mergeCell ref="G17:M17"/>
    <mergeCell ref="N17:O17"/>
    <mergeCell ref="E18:F18"/>
    <mergeCell ref="N18:O18"/>
    <mergeCell ref="Q18:R18"/>
    <mergeCell ref="E13:F13"/>
    <mergeCell ref="G13:M13"/>
    <mergeCell ref="N13:O13"/>
    <mergeCell ref="E14:F14"/>
    <mergeCell ref="G14:M14"/>
    <mergeCell ref="N14:O14"/>
    <mergeCell ref="Q14:R14"/>
    <mergeCell ref="E15:F15"/>
    <mergeCell ref="G15:M15"/>
    <mergeCell ref="N15:O15"/>
    <mergeCell ref="E10:F10"/>
    <mergeCell ref="N10:O10"/>
    <mergeCell ref="Q10:R10"/>
    <mergeCell ref="B11:C11"/>
    <mergeCell ref="E11:F11"/>
    <mergeCell ref="G11:M11"/>
    <mergeCell ref="N11:O11"/>
    <mergeCell ref="E12:F12"/>
    <mergeCell ref="G12:M12"/>
    <mergeCell ref="N12:O12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E6:F6"/>
    <mergeCell ref="G6:M6"/>
    <mergeCell ref="N6:O6"/>
    <mergeCell ref="A1:C1"/>
    <mergeCell ref="D1:M1"/>
    <mergeCell ref="Q1:T1"/>
    <mergeCell ref="Q2:T2"/>
    <mergeCell ref="B5:C5"/>
    <mergeCell ref="E5:F5"/>
    <mergeCell ref="G5:M5"/>
    <mergeCell ref="N5:O5"/>
    <mergeCell ref="Q5:R5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1" max="16383" man="1"/>
    <brk id="43" max="16383" man="1"/>
    <brk id="64" max="16383" man="1"/>
    <brk id="86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2025-11-27T05:53:43Z</dcterms:modified>
</cp:coreProperties>
</file>