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05.11.25\"/>
    </mc:Choice>
  </mc:AlternateContent>
  <xr:revisionPtr revIDLastSave="0" documentId="13_ncr:1_{75ED472B-40C1-4E90-9B11-FEB1E0410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6" i="1" l="1"/>
  <c r="S46" i="1"/>
  <c r="T24" i="1"/>
  <c r="S24" i="1"/>
  <c r="V60" i="1" l="1"/>
  <c r="T60" i="1"/>
  <c r="S60" i="1"/>
  <c r="Q60" i="1"/>
  <c r="P60" i="1"/>
  <c r="N60" i="1"/>
  <c r="Q53" i="1" l="1"/>
  <c r="V53" i="1"/>
  <c r="T53" i="1"/>
  <c r="S53" i="1"/>
  <c r="P53" i="1"/>
  <c r="N53" i="1"/>
  <c r="V40" i="1"/>
  <c r="T40" i="1"/>
  <c r="S40" i="1"/>
  <c r="Q40" i="1"/>
  <c r="P40" i="1"/>
  <c r="N40" i="1"/>
  <c r="T32" i="1"/>
  <c r="S32" i="1"/>
  <c r="Q32" i="1"/>
  <c r="P32" i="1"/>
  <c r="Q18" i="1"/>
  <c r="P18" i="1"/>
  <c r="V32" i="1" l="1"/>
  <c r="N32" i="1"/>
  <c r="V18" i="1"/>
  <c r="T18" i="1"/>
  <c r="S18" i="1"/>
  <c r="N18" i="1"/>
  <c r="V10" i="1"/>
  <c r="T10" i="1"/>
  <c r="S10" i="1"/>
  <c r="Q10" i="1"/>
  <c r="P10" i="1"/>
  <c r="N10" i="1"/>
  <c r="R24" i="1"/>
  <c r="R46" i="1" s="1"/>
  <c r="V61" i="1" l="1"/>
  <c r="P19" i="1"/>
  <c r="S19" i="1"/>
  <c r="V19" i="1"/>
  <c r="P41" i="1"/>
  <c r="S41" i="1"/>
  <c r="V41" i="1"/>
  <c r="P61" i="1"/>
  <c r="S61" i="1"/>
  <c r="N19" i="1"/>
  <c r="Q19" i="1"/>
  <c r="T19" i="1"/>
  <c r="N41" i="1"/>
  <c r="Q41" i="1"/>
  <c r="T41" i="1"/>
  <c r="N61" i="1"/>
  <c r="Q61" i="1"/>
  <c r="T61" i="1"/>
</calcChain>
</file>

<file path=xl/sharedStrings.xml><?xml version="1.0" encoding="utf-8"?>
<sst xmlns="http://schemas.openxmlformats.org/spreadsheetml/2006/main" count="180" uniqueCount="77">
  <si>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</si>
  <si>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</si>
  <si>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</si>
  <si>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</si>
  <si>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</si>
  <si>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</si>
  <si>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</si>
  <si>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</si>
  <si>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</si>
  <si>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</si>
  <si>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</si>
  <si>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</si>
  <si>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</si>
  <si>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</si>
  <si>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</si>
  <si>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</si>
  <si>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</si>
  <si>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</si>
  <si>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</si>
  <si>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</si>
  <si>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</si>
  <si>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</si>
  <si>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</si>
  <si>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</si>
  <si>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</si>
  <si>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</si>
  <si>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</si>
  <si>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</si>
  <si>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</si>
  <si>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</si>
  <si>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</si>
  <si>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</si>
  <si>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</si>
  <si>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</si>
  <si>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</si>
  <si>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</si>
  <si>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</si>
  <si>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</si>
  <si>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</si>
  <si>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</si>
  <si>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</si>
  <si>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</si>
  <si>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22</t>
  </si>
  <si>
    <t>23</t>
  </si>
  <si>
    <t>4</t>
  </si>
  <si>
    <t>Горячее блюдо</t>
  </si>
  <si>
    <t>Блюдо из творога и яиц</t>
  </si>
  <si>
    <t>Пюре картофельное</t>
  </si>
  <si>
    <t>Чай с сахаром</t>
  </si>
  <si>
    <t>Батон нарезной</t>
  </si>
  <si>
    <t>Фрукт</t>
  </si>
  <si>
    <t>ТТК</t>
  </si>
  <si>
    <t>Свекла отварная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</si>
  <si>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</si>
  <si>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</si>
  <si>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</si>
  <si>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</si>
  <si>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</si>
  <si>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</si>
  <si>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Котлета из куры</t>
  </si>
  <si>
    <t>Омлет натуральный с маслом(150/10)</t>
  </si>
  <si>
    <t>Йогурт</t>
  </si>
  <si>
    <t>ТТК81</t>
  </si>
  <si>
    <t>Утвердил:</t>
  </si>
  <si>
    <t>Фомин М.Л.</t>
  </si>
  <si>
    <t>Фрукт свежий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</si>
  <si>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</si>
  <si>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</si>
  <si>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</si>
  <si>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</si>
  <si>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</si>
  <si>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</si>
  <si>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</si>
  <si>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</si>
  <si>
    <t>Напиток из свежих фруктов</t>
  </si>
  <si>
    <t>Капуста квашеная с маслом растительным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</si>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</sst>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64"/>
  <sheetViews>
    <sheetView tabSelected="1" workbookViewId="0">
      <selection activeCell="T47" sqref="T4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2" t="s">
        <v>0</v>
      </c>
      <c r="B1" s="62"/>
      <c r="C1" s="62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3"/>
      <c r="O1" s="3" t="s">
        <v>63</v>
      </c>
      <c r="P1" s="2" t="s">
        <v>2</v>
      </c>
      <c r="Q1" s="63" t="s">
        <v>3</v>
      </c>
      <c r="R1" s="63"/>
      <c r="S1" s="63"/>
      <c r="T1" s="63"/>
    </row>
    <row r="2" spans="1:22" s="1" customFormat="1" ht="12.95" customHeight="1" x14ac:dyDescent="0.2">
      <c r="A2" s="4" t="s">
        <v>4</v>
      </c>
      <c r="P2" s="2" t="s">
        <v>5</v>
      </c>
      <c r="Q2" s="63" t="s">
        <v>64</v>
      </c>
      <c r="R2" s="63"/>
      <c r="S2" s="63"/>
      <c r="T2" s="63"/>
    </row>
    <row r="3" spans="1:22" s="1" customFormat="1" ht="18.95" customHeight="1" x14ac:dyDescent="0.2">
      <c r="A3" s="5" t="s">
        <v>6</v>
      </c>
      <c r="G3" s="1" t="s">
        <v>7</v>
      </c>
      <c r="P3" s="2" t="s">
        <v>8</v>
      </c>
      <c r="Q3" s="1" t="s">
        <v>42</v>
      </c>
      <c r="R3" s="1">
        <v>5</v>
      </c>
      <c r="S3" s="1">
        <v>11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12.95" customHeight="1" x14ac:dyDescent="0.2">
      <c r="A5" s="8" t="s">
        <v>12</v>
      </c>
      <c r="B5" s="64" t="s">
        <v>13</v>
      </c>
      <c r="C5" s="64"/>
      <c r="D5" s="9" t="s">
        <v>14</v>
      </c>
      <c r="E5" s="65" t="s">
        <v>15</v>
      </c>
      <c r="F5" s="65"/>
      <c r="G5" s="65" t="s">
        <v>16</v>
      </c>
      <c r="H5" s="65"/>
      <c r="I5" s="65"/>
      <c r="J5" s="65"/>
      <c r="K5" s="65"/>
      <c r="L5" s="65"/>
      <c r="M5" s="65"/>
      <c r="N5" s="65" t="s">
        <v>17</v>
      </c>
      <c r="O5" s="65"/>
      <c r="P5" s="9" t="s">
        <v>18</v>
      </c>
      <c r="Q5" s="65" t="s">
        <v>19</v>
      </c>
      <c r="R5" s="65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38.1" customHeight="1" x14ac:dyDescent="0.2">
      <c r="A6" s="11">
        <v>2</v>
      </c>
      <c r="B6" s="51" t="s">
        <v>37</v>
      </c>
      <c r="C6" s="51"/>
      <c r="D6" s="11" t="s">
        <v>24</v>
      </c>
      <c r="E6" s="51" t="s">
        <v>25</v>
      </c>
      <c r="F6" s="51"/>
      <c r="G6" s="60" t="s">
        <v>56</v>
      </c>
      <c r="H6" s="60"/>
      <c r="I6" s="60"/>
      <c r="J6" s="60"/>
      <c r="K6" s="60"/>
      <c r="L6" s="60"/>
      <c r="M6" s="60"/>
      <c r="N6" s="61">
        <v>200</v>
      </c>
      <c r="O6" s="51"/>
      <c r="P6" s="33">
        <v>12.9</v>
      </c>
      <c r="Q6" s="33">
        <v>13.4</v>
      </c>
      <c r="R6" s="33">
        <v>13.4</v>
      </c>
      <c r="S6" s="33">
        <v>19.8</v>
      </c>
      <c r="T6" s="33">
        <v>248</v>
      </c>
      <c r="U6" s="35">
        <v>362</v>
      </c>
      <c r="V6" s="39">
        <v>51.7</v>
      </c>
    </row>
    <row r="7" spans="1:22" s="1" customFormat="1" ht="24.75" customHeight="1" x14ac:dyDescent="0.2">
      <c r="A7" s="11"/>
      <c r="B7" s="12"/>
      <c r="C7" s="13"/>
      <c r="D7" s="11"/>
      <c r="E7" s="51" t="s">
        <v>26</v>
      </c>
      <c r="F7" s="51"/>
      <c r="G7" s="60" t="s">
        <v>57</v>
      </c>
      <c r="H7" s="60"/>
      <c r="I7" s="60"/>
      <c r="J7" s="60"/>
      <c r="K7" s="60"/>
      <c r="L7" s="60"/>
      <c r="M7" s="60"/>
      <c r="N7" s="61">
        <v>40</v>
      </c>
      <c r="O7" s="51"/>
      <c r="P7" s="33">
        <v>1.2</v>
      </c>
      <c r="Q7" s="33">
        <v>3.1</v>
      </c>
      <c r="R7" s="33">
        <v>3.1</v>
      </c>
      <c r="S7" s="33">
        <v>21</v>
      </c>
      <c r="T7" s="33">
        <v>118</v>
      </c>
      <c r="U7" s="35" t="s">
        <v>51</v>
      </c>
      <c r="V7" s="39">
        <v>12.11</v>
      </c>
    </row>
    <row r="8" spans="1:22" s="1" customFormat="1" ht="26.25" customHeight="1" x14ac:dyDescent="0.2">
      <c r="A8" s="11"/>
      <c r="B8" s="12"/>
      <c r="C8" s="13"/>
      <c r="D8" s="11"/>
      <c r="E8" s="51" t="s">
        <v>28</v>
      </c>
      <c r="F8" s="51"/>
      <c r="G8" s="60" t="s">
        <v>49</v>
      </c>
      <c r="H8" s="60"/>
      <c r="I8" s="60"/>
      <c r="J8" s="60"/>
      <c r="K8" s="60"/>
      <c r="L8" s="60"/>
      <c r="M8" s="60"/>
      <c r="N8" s="61">
        <v>50</v>
      </c>
      <c r="O8" s="51"/>
      <c r="P8" s="33">
        <v>3.75</v>
      </c>
      <c r="Q8" s="33">
        <v>1.5</v>
      </c>
      <c r="R8" s="33">
        <v>1.5</v>
      </c>
      <c r="S8" s="33">
        <v>26</v>
      </c>
      <c r="T8" s="33">
        <v>125</v>
      </c>
      <c r="U8" s="35" t="s">
        <v>51</v>
      </c>
      <c r="V8" s="39">
        <v>6</v>
      </c>
    </row>
    <row r="9" spans="1:22" s="1" customFormat="1" ht="19.5" customHeight="1" x14ac:dyDescent="0.2">
      <c r="A9" s="11"/>
      <c r="B9" s="12"/>
      <c r="C9" s="13"/>
      <c r="D9" s="11"/>
      <c r="F9" s="1" t="s">
        <v>27</v>
      </c>
      <c r="G9" s="60" t="s">
        <v>58</v>
      </c>
      <c r="H9" s="60"/>
      <c r="I9" s="60"/>
      <c r="J9" s="60"/>
      <c r="K9" s="60"/>
      <c r="L9" s="60"/>
      <c r="M9" s="60"/>
      <c r="N9" s="61">
        <v>210</v>
      </c>
      <c r="O9" s="51"/>
      <c r="P9" s="33">
        <v>0.3</v>
      </c>
      <c r="Q9" s="33">
        <v>0</v>
      </c>
      <c r="R9" s="33">
        <v>0</v>
      </c>
      <c r="S9" s="33">
        <v>15.2</v>
      </c>
      <c r="T9" s="33">
        <v>60</v>
      </c>
      <c r="U9" s="35">
        <v>686</v>
      </c>
      <c r="V9" s="39">
        <v>10</v>
      </c>
    </row>
    <row r="10" spans="1:22" s="1" customFormat="1" ht="22.5" customHeight="1" x14ac:dyDescent="0.25">
      <c r="A10" s="15"/>
      <c r="B10" s="16"/>
      <c r="C10" s="17"/>
      <c r="D10" s="18"/>
      <c r="E10" s="52" t="s">
        <v>29</v>
      </c>
      <c r="F10" s="52"/>
      <c r="G10" s="19"/>
      <c r="H10" s="20"/>
      <c r="I10" s="20"/>
      <c r="J10" s="20"/>
      <c r="K10" s="20"/>
      <c r="L10" s="20"/>
      <c r="M10" s="21"/>
      <c r="N10" s="53">
        <f>N9+N8+N7+N6</f>
        <v>500</v>
      </c>
      <c r="O10" s="54"/>
      <c r="P10" s="29">
        <f>P9++P8+P7+P6</f>
        <v>18.149999999999999</v>
      </c>
      <c r="Q10" s="55">
        <f>Q9+R8+Q7+Q6</f>
        <v>18</v>
      </c>
      <c r="R10" s="55"/>
      <c r="S10" s="29">
        <f>S9+S8+S7+S6</f>
        <v>82</v>
      </c>
      <c r="T10" s="29">
        <f>T9+T8+T7+T6</f>
        <v>551</v>
      </c>
      <c r="U10" s="30"/>
      <c r="V10" s="29">
        <f>V9+V8+V7+V6</f>
        <v>79.81</v>
      </c>
    </row>
    <row r="11" spans="1:22" s="14" customFormat="1" ht="24" customHeight="1" x14ac:dyDescent="0.2">
      <c r="A11" s="11">
        <v>2</v>
      </c>
      <c r="B11" s="51" t="s">
        <v>37</v>
      </c>
      <c r="C11" s="51"/>
      <c r="D11" s="11" t="s">
        <v>30</v>
      </c>
      <c r="E11" s="51" t="s">
        <v>31</v>
      </c>
      <c r="F11" s="51"/>
      <c r="G11" s="60" t="s">
        <v>76</v>
      </c>
      <c r="H11" s="60"/>
      <c r="I11" s="60"/>
      <c r="J11" s="60"/>
      <c r="K11" s="60"/>
      <c r="L11" s="60"/>
      <c r="M11" s="60"/>
      <c r="N11" s="61">
        <v>60</v>
      </c>
      <c r="O11" s="51"/>
      <c r="P11" s="32">
        <v>1.8</v>
      </c>
      <c r="Q11" s="32">
        <v>2.34</v>
      </c>
      <c r="R11" s="32">
        <v>2.34</v>
      </c>
      <c r="S11" s="32">
        <v>3.78</v>
      </c>
      <c r="T11" s="32">
        <v>43.2</v>
      </c>
      <c r="U11" s="34" t="s">
        <v>51</v>
      </c>
      <c r="V11" s="39">
        <v>12.52</v>
      </c>
    </row>
    <row r="12" spans="1:22" s="1" customFormat="1" ht="38.1" customHeight="1" x14ac:dyDescent="0.2">
      <c r="A12" s="11"/>
      <c r="B12" s="12"/>
      <c r="C12" s="13"/>
      <c r="D12" s="11"/>
      <c r="E12" s="51" t="s">
        <v>33</v>
      </c>
      <c r="F12" s="51"/>
      <c r="G12" s="60" t="s">
        <v>66</v>
      </c>
      <c r="H12" s="60"/>
      <c r="I12" s="60"/>
      <c r="J12" s="60"/>
      <c r="K12" s="60"/>
      <c r="L12" s="60"/>
      <c r="M12" s="60"/>
      <c r="N12" s="61">
        <v>210</v>
      </c>
      <c r="O12" s="51"/>
      <c r="P12" s="32">
        <v>4.96</v>
      </c>
      <c r="Q12" s="32">
        <v>4.4800000000000004</v>
      </c>
      <c r="R12" s="32">
        <v>4.4800000000000004</v>
      </c>
      <c r="S12" s="32">
        <v>17.84</v>
      </c>
      <c r="T12" s="32">
        <v>133.6</v>
      </c>
      <c r="U12" s="34">
        <v>139</v>
      </c>
      <c r="V12" s="39">
        <v>22.17</v>
      </c>
    </row>
    <row r="13" spans="1:22" s="1" customFormat="1" ht="12.95" customHeight="1" x14ac:dyDescent="0.2">
      <c r="A13" s="11"/>
      <c r="B13" s="12"/>
      <c r="C13" s="13"/>
      <c r="D13" s="11"/>
      <c r="E13" s="51" t="s">
        <v>35</v>
      </c>
      <c r="F13" s="51"/>
      <c r="G13" s="60" t="s">
        <v>59</v>
      </c>
      <c r="H13" s="60"/>
      <c r="I13" s="60"/>
      <c r="J13" s="60"/>
      <c r="K13" s="60"/>
      <c r="L13" s="60"/>
      <c r="M13" s="60"/>
      <c r="N13" s="69">
        <v>90</v>
      </c>
      <c r="O13" s="70"/>
      <c r="P13" s="32">
        <v>13.5</v>
      </c>
      <c r="Q13" s="32">
        <v>10.71</v>
      </c>
      <c r="R13" s="32">
        <v>10.71</v>
      </c>
      <c r="S13" s="32">
        <v>9.2899999999999991</v>
      </c>
      <c r="T13" s="32">
        <v>169.71</v>
      </c>
      <c r="U13" s="36">
        <v>412</v>
      </c>
      <c r="V13" s="39">
        <v>50.16</v>
      </c>
    </row>
    <row r="14" spans="1:22" s="1" customFormat="1" ht="26.1" customHeight="1" x14ac:dyDescent="0.2">
      <c r="A14" s="11"/>
      <c r="B14" s="12"/>
      <c r="C14" s="13"/>
      <c r="D14" s="11"/>
      <c r="E14" s="51" t="s">
        <v>36</v>
      </c>
      <c r="F14" s="51"/>
      <c r="G14" s="60" t="s">
        <v>47</v>
      </c>
      <c r="H14" s="60"/>
      <c r="I14" s="60"/>
      <c r="J14" s="60"/>
      <c r="K14" s="60"/>
      <c r="L14" s="60"/>
      <c r="M14" s="60"/>
      <c r="N14" s="51">
        <v>150</v>
      </c>
      <c r="O14" s="51"/>
      <c r="P14" s="32">
        <v>3.15</v>
      </c>
      <c r="Q14" s="32">
        <v>6.75</v>
      </c>
      <c r="R14" s="32">
        <v>6.75</v>
      </c>
      <c r="S14" s="32">
        <v>21.9</v>
      </c>
      <c r="T14" s="32">
        <v>163.5</v>
      </c>
      <c r="U14" s="36">
        <v>520</v>
      </c>
      <c r="V14" s="39">
        <v>21.99</v>
      </c>
    </row>
    <row r="15" spans="1:22" s="1" customFormat="1" ht="12.95" customHeight="1" x14ac:dyDescent="0.2">
      <c r="A15" s="11"/>
      <c r="B15" s="12"/>
      <c r="C15" s="13"/>
      <c r="D15" s="11"/>
      <c r="E15" s="51" t="s">
        <v>38</v>
      </c>
      <c r="F15" s="51"/>
      <c r="G15" s="60" t="s">
        <v>53</v>
      </c>
      <c r="H15" s="60"/>
      <c r="I15" s="60"/>
      <c r="J15" s="60"/>
      <c r="K15" s="60"/>
      <c r="L15" s="60"/>
      <c r="M15" s="60"/>
      <c r="N15" s="51">
        <v>200</v>
      </c>
      <c r="O15" s="51"/>
      <c r="P15" s="38">
        <v>1.2</v>
      </c>
      <c r="Q15" s="38">
        <v>0</v>
      </c>
      <c r="R15" s="38">
        <v>31.6</v>
      </c>
      <c r="S15" s="38">
        <v>126</v>
      </c>
      <c r="T15" s="36">
        <v>639</v>
      </c>
      <c r="U15" s="36" t="s">
        <v>62</v>
      </c>
      <c r="V15" s="39">
        <v>14.48</v>
      </c>
    </row>
    <row r="16" spans="1:22" s="1" customFormat="1" ht="12.95" customHeight="1" x14ac:dyDescent="0.2">
      <c r="A16" s="11"/>
      <c r="B16" s="12"/>
      <c r="C16" s="13"/>
      <c r="D16" s="11"/>
      <c r="E16" s="51" t="s">
        <v>39</v>
      </c>
      <c r="F16" s="51"/>
      <c r="G16" s="60" t="s">
        <v>40</v>
      </c>
      <c r="H16" s="60"/>
      <c r="I16" s="60"/>
      <c r="J16" s="60"/>
      <c r="K16" s="60"/>
      <c r="L16" s="60"/>
      <c r="M16" s="60"/>
      <c r="N16" s="51">
        <v>30</v>
      </c>
      <c r="O16" s="51"/>
      <c r="P16" s="33">
        <v>2.81</v>
      </c>
      <c r="Q16" s="51">
        <v>0.35</v>
      </c>
      <c r="R16" s="51"/>
      <c r="S16" s="37">
        <v>17.21</v>
      </c>
      <c r="T16" s="37">
        <v>122.4</v>
      </c>
      <c r="U16" s="41" t="s">
        <v>55</v>
      </c>
      <c r="V16" s="41">
        <v>4.9400000000000004</v>
      </c>
    </row>
    <row r="17" spans="1:24" s="1" customFormat="1" ht="12.95" customHeight="1" x14ac:dyDescent="0.2">
      <c r="A17" s="11"/>
      <c r="B17" s="12"/>
      <c r="C17" s="13"/>
      <c r="D17" s="11"/>
      <c r="E17" s="51" t="s">
        <v>39</v>
      </c>
      <c r="F17" s="51"/>
      <c r="G17" s="60" t="s">
        <v>54</v>
      </c>
      <c r="H17" s="60"/>
      <c r="I17" s="60"/>
      <c r="J17" s="60"/>
      <c r="K17" s="60"/>
      <c r="L17" s="60"/>
      <c r="M17" s="60"/>
      <c r="N17" s="51">
        <v>20</v>
      </c>
      <c r="O17" s="51"/>
      <c r="P17" s="37">
        <v>1.32</v>
      </c>
      <c r="Q17" s="46"/>
      <c r="R17" s="37">
        <v>0.24</v>
      </c>
      <c r="S17" s="37">
        <v>6.68</v>
      </c>
      <c r="T17" s="37">
        <v>34.799999999999997</v>
      </c>
      <c r="U17" s="28" t="s">
        <v>55</v>
      </c>
      <c r="V17" s="39">
        <v>3.84</v>
      </c>
    </row>
    <row r="18" spans="1:24" s="1" customFormat="1" ht="12.95" customHeight="1" x14ac:dyDescent="0.25">
      <c r="A18" s="15"/>
      <c r="B18" s="16"/>
      <c r="C18" s="17"/>
      <c r="D18" s="18"/>
      <c r="E18" s="52" t="s">
        <v>29</v>
      </c>
      <c r="F18" s="52"/>
      <c r="G18" s="19"/>
      <c r="H18" s="20"/>
      <c r="I18" s="20"/>
      <c r="J18" s="20"/>
      <c r="K18" s="20"/>
      <c r="L18" s="20"/>
      <c r="M18" s="21"/>
      <c r="N18" s="53">
        <f>N17+N16+N15+N14+N13+N12+N11</f>
        <v>760</v>
      </c>
      <c r="O18" s="54"/>
      <c r="P18" s="29">
        <f>SUM(P11:P17)</f>
        <v>28.739999999999995</v>
      </c>
      <c r="Q18" s="55">
        <f>R17+Q16+R15+R14+R13+R12+R11</f>
        <v>56.470000000000013</v>
      </c>
      <c r="R18" s="55"/>
      <c r="S18" s="29">
        <f>S17+S16+S15+S14+S13+S12+S11</f>
        <v>202.7</v>
      </c>
      <c r="T18" s="29">
        <f>T17+T16+T15+T14+T13+T12+T11</f>
        <v>1306.21</v>
      </c>
      <c r="U18" s="30"/>
      <c r="V18" s="29">
        <f>V17+V16+V15+V14+V13+V12+V11</f>
        <v>130.1</v>
      </c>
    </row>
    <row r="19" spans="1:24" s="14" customFormat="1" ht="15" customHeight="1" x14ac:dyDescent="0.2">
      <c r="A19" s="22"/>
      <c r="B19" s="23"/>
      <c r="C19" s="24"/>
      <c r="D19" s="56" t="s">
        <v>41</v>
      </c>
      <c r="E19" s="56"/>
      <c r="F19" s="56"/>
      <c r="G19" s="23"/>
      <c r="H19" s="25"/>
      <c r="I19" s="25"/>
      <c r="J19" s="25"/>
      <c r="K19" s="25"/>
      <c r="L19" s="25"/>
      <c r="M19" s="24"/>
      <c r="N19" s="57">
        <f>N18+N10</f>
        <v>1260</v>
      </c>
      <c r="O19" s="58"/>
      <c r="P19" s="31">
        <f>P18+P10</f>
        <v>46.889999999999993</v>
      </c>
      <c r="Q19" s="59">
        <f>Q18+Q10</f>
        <v>74.470000000000013</v>
      </c>
      <c r="R19" s="59"/>
      <c r="S19" s="31">
        <f>S18+S10</f>
        <v>284.7</v>
      </c>
      <c r="T19" s="31">
        <f>T18+T10</f>
        <v>1857.21</v>
      </c>
      <c r="U19" s="31"/>
      <c r="V19" s="31">
        <f>V18+V10</f>
        <v>209.91</v>
      </c>
      <c r="X19" s="40"/>
    </row>
    <row r="20" spans="1:24" s="1" customFormat="1" ht="15" customHeight="1" x14ac:dyDescent="0.2"/>
    <row r="21" spans="1:24" s="1" customFormat="1" ht="12.95" customHeight="1" x14ac:dyDescent="0.2">
      <c r="C21" s="26"/>
      <c r="D21" s="26"/>
      <c r="E21" s="26"/>
      <c r="I21" s="26"/>
    </row>
    <row r="22" spans="1:24" s="1" customFormat="1" ht="12.95" customHeight="1" x14ac:dyDescent="0.2">
      <c r="A22" s="62" t="s">
        <v>0</v>
      </c>
      <c r="B22" s="62"/>
      <c r="C22" s="62"/>
      <c r="D22" s="63" t="s">
        <v>1</v>
      </c>
      <c r="E22" s="63"/>
      <c r="F22" s="63"/>
      <c r="G22" s="63"/>
      <c r="H22" s="63"/>
      <c r="I22" s="63"/>
      <c r="J22" s="63"/>
      <c r="K22" s="63"/>
      <c r="L22" s="63"/>
      <c r="M22" s="63"/>
      <c r="N22" s="3"/>
      <c r="O22" s="3" t="s">
        <v>63</v>
      </c>
      <c r="P22" s="2" t="s">
        <v>2</v>
      </c>
      <c r="Q22" s="63" t="s">
        <v>3</v>
      </c>
      <c r="R22" s="63"/>
      <c r="S22" s="63"/>
      <c r="T22" s="63"/>
    </row>
    <row r="23" spans="1:24" s="1" customFormat="1" ht="12.95" customHeight="1" x14ac:dyDescent="0.2">
      <c r="A23" s="4" t="s">
        <v>4</v>
      </c>
      <c r="P23" s="2" t="s">
        <v>5</v>
      </c>
      <c r="Q23" s="63" t="s">
        <v>64</v>
      </c>
      <c r="R23" s="63"/>
      <c r="S23" s="63"/>
      <c r="T23" s="63"/>
    </row>
    <row r="24" spans="1:24" s="1" customFormat="1" ht="18.95" customHeight="1" x14ac:dyDescent="0.2">
      <c r="A24" s="5" t="s">
        <v>6</v>
      </c>
      <c r="G24" s="1" t="s">
        <v>7</v>
      </c>
      <c r="P24" s="2" t="s">
        <v>8</v>
      </c>
      <c r="Q24" s="1" t="s">
        <v>43</v>
      </c>
      <c r="R24" s="1">
        <f>R3+1</f>
        <v>6</v>
      </c>
      <c r="S24" s="1">
        <f>S3</f>
        <v>11</v>
      </c>
      <c r="T24" s="1">
        <f>T3</f>
        <v>2025</v>
      </c>
    </row>
    <row r="25" spans="1:24" s="1" customFormat="1" ht="12.95" customHeight="1" x14ac:dyDescent="0.2">
      <c r="Q25" s="6" t="s">
        <v>9</v>
      </c>
      <c r="R25" s="6"/>
      <c r="S25" s="7" t="s">
        <v>10</v>
      </c>
      <c r="T25" s="7" t="s">
        <v>11</v>
      </c>
    </row>
    <row r="26" spans="1:24" s="1" customFormat="1" ht="12.95" customHeight="1" x14ac:dyDescent="0.2">
      <c r="A26" s="8" t="s">
        <v>12</v>
      </c>
      <c r="B26" s="64" t="s">
        <v>13</v>
      </c>
      <c r="C26" s="64"/>
      <c r="D26" s="9" t="s">
        <v>14</v>
      </c>
      <c r="E26" s="65" t="s">
        <v>15</v>
      </c>
      <c r="F26" s="65"/>
      <c r="G26" s="65" t="s">
        <v>16</v>
      </c>
      <c r="H26" s="65"/>
      <c r="I26" s="65"/>
      <c r="J26" s="65"/>
      <c r="K26" s="65"/>
      <c r="L26" s="65"/>
      <c r="M26" s="65"/>
      <c r="N26" s="65" t="s">
        <v>17</v>
      </c>
      <c r="O26" s="65"/>
      <c r="P26" s="9" t="s">
        <v>18</v>
      </c>
      <c r="Q26" s="65" t="s">
        <v>19</v>
      </c>
      <c r="R26" s="65"/>
      <c r="S26" s="9" t="s">
        <v>20</v>
      </c>
      <c r="T26" s="9" t="s">
        <v>21</v>
      </c>
      <c r="U26" s="10" t="s">
        <v>22</v>
      </c>
      <c r="V26" s="9" t="s">
        <v>23</v>
      </c>
    </row>
    <row r="27" spans="1:24" s="1" customFormat="1" ht="28.5" customHeight="1" x14ac:dyDescent="0.2">
      <c r="A27" s="11">
        <v>2</v>
      </c>
      <c r="B27" s="51" t="s">
        <v>44</v>
      </c>
      <c r="C27" s="51"/>
      <c r="D27" s="11" t="s">
        <v>24</v>
      </c>
      <c r="E27" s="51" t="s">
        <v>45</v>
      </c>
      <c r="F27" s="51"/>
      <c r="G27" s="60" t="s">
        <v>67</v>
      </c>
      <c r="H27" s="60"/>
      <c r="I27" s="60"/>
      <c r="J27" s="60"/>
      <c r="K27" s="60"/>
      <c r="L27" s="60"/>
      <c r="M27" s="60"/>
      <c r="N27" s="61">
        <v>150</v>
      </c>
      <c r="O27" s="51"/>
      <c r="P27" s="32">
        <v>12</v>
      </c>
      <c r="Q27" s="32">
        <v>14.05</v>
      </c>
      <c r="R27" s="32">
        <v>14.05</v>
      </c>
      <c r="S27" s="32">
        <v>22.85</v>
      </c>
      <c r="T27" s="32">
        <v>204.5</v>
      </c>
      <c r="U27" s="35">
        <v>340</v>
      </c>
      <c r="V27" s="39">
        <v>37.07</v>
      </c>
    </row>
    <row r="28" spans="1:24" s="1" customFormat="1" ht="18" customHeight="1" x14ac:dyDescent="0.2">
      <c r="A28" s="11"/>
      <c r="B28" s="12"/>
      <c r="C28" s="13"/>
      <c r="D28" s="11"/>
      <c r="E28" s="51" t="s">
        <v>27</v>
      </c>
      <c r="F28" s="51"/>
      <c r="G28" s="60" t="s">
        <v>48</v>
      </c>
      <c r="H28" s="60"/>
      <c r="I28" s="60"/>
      <c r="J28" s="60"/>
      <c r="K28" s="60"/>
      <c r="L28" s="60"/>
      <c r="M28" s="60"/>
      <c r="N28" s="61">
        <v>200</v>
      </c>
      <c r="O28" s="51"/>
      <c r="P28" s="33">
        <v>0.2</v>
      </c>
      <c r="Q28" s="33">
        <v>0</v>
      </c>
      <c r="R28" s="33">
        <v>0</v>
      </c>
      <c r="S28" s="33">
        <v>15</v>
      </c>
      <c r="T28" s="33">
        <v>58</v>
      </c>
      <c r="U28" s="35">
        <v>685</v>
      </c>
      <c r="V28" s="39">
        <v>7</v>
      </c>
    </row>
    <row r="29" spans="1:24" s="1" customFormat="1" ht="21" customHeight="1" x14ac:dyDescent="0.2">
      <c r="A29" s="11"/>
      <c r="B29" s="12"/>
      <c r="C29" s="13"/>
      <c r="D29" s="11"/>
      <c r="E29" s="51" t="s">
        <v>28</v>
      </c>
      <c r="F29" s="51"/>
      <c r="G29" s="60" t="s">
        <v>49</v>
      </c>
      <c r="H29" s="60"/>
      <c r="I29" s="60"/>
      <c r="J29" s="60"/>
      <c r="K29" s="60"/>
      <c r="L29" s="60"/>
      <c r="M29" s="60"/>
      <c r="N29" s="61">
        <v>50</v>
      </c>
      <c r="O29" s="51"/>
      <c r="P29" s="33">
        <v>3.75</v>
      </c>
      <c r="Q29" s="33">
        <v>1.5</v>
      </c>
      <c r="R29" s="33">
        <v>1.5</v>
      </c>
      <c r="S29" s="33">
        <v>26</v>
      </c>
      <c r="T29" s="33">
        <v>125</v>
      </c>
      <c r="U29" s="35" t="s">
        <v>51</v>
      </c>
      <c r="V29" s="39">
        <v>6</v>
      </c>
    </row>
    <row r="30" spans="1:24" s="1" customFormat="1" ht="16.5" customHeight="1" x14ac:dyDescent="0.2">
      <c r="A30" s="11"/>
      <c r="B30" s="12"/>
      <c r="C30" s="13"/>
      <c r="D30" s="11"/>
      <c r="E30" s="12"/>
      <c r="F30" s="13" t="s">
        <v>50</v>
      </c>
      <c r="G30" s="60" t="s">
        <v>65</v>
      </c>
      <c r="H30" s="60"/>
      <c r="I30" s="60"/>
      <c r="J30" s="60"/>
      <c r="K30" s="60"/>
      <c r="L30" s="60"/>
      <c r="M30" s="60"/>
      <c r="N30" s="61">
        <v>125</v>
      </c>
      <c r="O30" s="51"/>
      <c r="P30" s="33">
        <v>3.62</v>
      </c>
      <c r="Q30" s="33">
        <v>4.12</v>
      </c>
      <c r="R30" s="33">
        <v>4.12</v>
      </c>
      <c r="S30" s="33">
        <v>14.25</v>
      </c>
      <c r="T30" s="33">
        <v>127.5</v>
      </c>
      <c r="U30" s="35" t="s">
        <v>51</v>
      </c>
      <c r="V30" s="39">
        <v>29.74</v>
      </c>
    </row>
    <row r="31" spans="1:24" s="1" customFormat="1" ht="12.95" hidden="1" customHeight="1" x14ac:dyDescent="0.2">
      <c r="A31" s="11"/>
      <c r="B31" s="12"/>
      <c r="C31" s="13"/>
      <c r="D31" s="11"/>
      <c r="G31" s="60"/>
      <c r="H31" s="60"/>
      <c r="I31" s="60"/>
      <c r="J31" s="60"/>
      <c r="K31" s="60"/>
      <c r="L31" s="60"/>
      <c r="M31" s="60"/>
      <c r="N31" s="61"/>
      <c r="O31" s="51"/>
      <c r="U31" s="27"/>
      <c r="V31" s="39"/>
    </row>
    <row r="32" spans="1:24" s="1" customFormat="1" ht="15" customHeight="1" x14ac:dyDescent="0.25">
      <c r="A32" s="15"/>
      <c r="B32" s="16"/>
      <c r="C32" s="17"/>
      <c r="D32" s="18"/>
      <c r="E32" s="52" t="s">
        <v>29</v>
      </c>
      <c r="F32" s="52"/>
      <c r="G32" s="19"/>
      <c r="H32" s="20"/>
      <c r="I32" s="20"/>
      <c r="J32" s="20"/>
      <c r="K32" s="20"/>
      <c r="L32" s="20"/>
      <c r="M32" s="21"/>
      <c r="N32" s="53">
        <f>N31+N30+N29+N28+N27</f>
        <v>525</v>
      </c>
      <c r="O32" s="54"/>
      <c r="P32" s="29">
        <f>SUM(P27:P31)</f>
        <v>19.57</v>
      </c>
      <c r="Q32" s="55">
        <f>SUM(R27:R30)</f>
        <v>19.670000000000002</v>
      </c>
      <c r="R32" s="55"/>
      <c r="S32" s="29">
        <f>SUM(S27:S31)</f>
        <v>78.099999999999994</v>
      </c>
      <c r="T32" s="29">
        <f>SUM(T27:T31)</f>
        <v>515</v>
      </c>
      <c r="U32" s="30"/>
      <c r="V32" s="29">
        <f>V31+V30+V29+V27+V28</f>
        <v>79.81</v>
      </c>
    </row>
    <row r="33" spans="1:24" s="14" customFormat="1" ht="24" customHeight="1" x14ac:dyDescent="0.2">
      <c r="A33" s="11">
        <v>2</v>
      </c>
      <c r="B33" s="51" t="s">
        <v>44</v>
      </c>
      <c r="C33" s="51"/>
      <c r="D33" s="11" t="s">
        <v>30</v>
      </c>
      <c r="E33" s="51" t="s">
        <v>31</v>
      </c>
      <c r="F33" s="51"/>
      <c r="G33" s="60" t="s">
        <v>75</v>
      </c>
      <c r="H33" s="60"/>
      <c r="I33" s="60"/>
      <c r="J33" s="60"/>
      <c r="K33" s="60"/>
      <c r="L33" s="60"/>
      <c r="M33" s="60"/>
      <c r="N33" s="61">
        <v>60</v>
      </c>
      <c r="O33" s="51"/>
      <c r="P33" s="38">
        <v>0.54</v>
      </c>
      <c r="Q33" s="38">
        <v>0</v>
      </c>
      <c r="R33" s="38">
        <v>2.2799999999999998</v>
      </c>
      <c r="S33" s="38">
        <v>2.34</v>
      </c>
      <c r="T33" s="38">
        <v>40.020000000000003</v>
      </c>
      <c r="U33" s="36">
        <v>45</v>
      </c>
      <c r="V33" s="39">
        <v>11.39</v>
      </c>
    </row>
    <row r="34" spans="1:24" s="1" customFormat="1" ht="21" customHeight="1" x14ac:dyDescent="0.2">
      <c r="A34" s="11"/>
      <c r="B34" s="12"/>
      <c r="C34" s="13"/>
      <c r="D34" s="11"/>
      <c r="E34" s="51" t="s">
        <v>33</v>
      </c>
      <c r="F34" s="51"/>
      <c r="G34" s="60" t="s">
        <v>68</v>
      </c>
      <c r="H34" s="60"/>
      <c r="I34" s="60"/>
      <c r="J34" s="60"/>
      <c r="K34" s="60"/>
      <c r="L34" s="60"/>
      <c r="M34" s="60"/>
      <c r="N34" s="61">
        <v>210</v>
      </c>
      <c r="O34" s="51"/>
      <c r="P34" s="32">
        <v>3.2</v>
      </c>
      <c r="Q34" s="32">
        <v>4.88</v>
      </c>
      <c r="R34" s="32">
        <v>4.88</v>
      </c>
      <c r="S34" s="32">
        <v>17.12</v>
      </c>
      <c r="T34" s="32">
        <v>126.4</v>
      </c>
      <c r="U34" s="34">
        <v>171</v>
      </c>
      <c r="V34" s="39">
        <v>23.3</v>
      </c>
    </row>
    <row r="35" spans="1:24" s="1" customFormat="1" ht="25.5" customHeight="1" x14ac:dyDescent="0.2">
      <c r="A35" s="11"/>
      <c r="B35" s="12"/>
      <c r="C35" s="13"/>
      <c r="D35" s="11"/>
      <c r="E35" s="51" t="s">
        <v>35</v>
      </c>
      <c r="F35" s="51"/>
      <c r="G35" s="60" t="s">
        <v>69</v>
      </c>
      <c r="H35" s="60"/>
      <c r="I35" s="60"/>
      <c r="J35" s="60"/>
      <c r="K35" s="60"/>
      <c r="L35" s="60"/>
      <c r="M35" s="60"/>
      <c r="N35" s="51">
        <v>110</v>
      </c>
      <c r="O35" s="51"/>
      <c r="P35" s="33">
        <v>13.77</v>
      </c>
      <c r="Q35" s="33">
        <v>12.8</v>
      </c>
      <c r="R35" s="33">
        <v>12.8</v>
      </c>
      <c r="S35" s="33">
        <v>5.18</v>
      </c>
      <c r="T35" s="33">
        <v>123.5</v>
      </c>
      <c r="U35" s="35">
        <v>493</v>
      </c>
      <c r="V35" s="39">
        <v>49.48</v>
      </c>
    </row>
    <row r="36" spans="1:24" s="45" customFormat="1" ht="25.5" customHeight="1" x14ac:dyDescent="0.2">
      <c r="A36" s="42"/>
      <c r="B36" s="43"/>
      <c r="C36" s="44"/>
      <c r="D36" s="42"/>
      <c r="E36" s="42"/>
      <c r="F36" s="42" t="s">
        <v>36</v>
      </c>
      <c r="G36" s="66" t="s">
        <v>70</v>
      </c>
      <c r="H36" s="67"/>
      <c r="I36" s="67"/>
      <c r="J36" s="67"/>
      <c r="K36" s="67"/>
      <c r="L36" s="67"/>
      <c r="M36" s="68"/>
      <c r="N36" s="69">
        <v>150</v>
      </c>
      <c r="O36" s="70"/>
      <c r="P36" s="32">
        <v>3.9</v>
      </c>
      <c r="Q36" s="32">
        <v>6</v>
      </c>
      <c r="R36" s="32">
        <v>6</v>
      </c>
      <c r="S36" s="32">
        <v>37.049999999999997</v>
      </c>
      <c r="T36" s="32">
        <v>220.5</v>
      </c>
      <c r="U36" s="34" t="s">
        <v>71</v>
      </c>
      <c r="V36" s="39">
        <v>20.52</v>
      </c>
    </row>
    <row r="37" spans="1:24" s="1" customFormat="1" ht="17.25" customHeight="1" x14ac:dyDescent="0.2">
      <c r="A37" s="11"/>
      <c r="B37" s="12"/>
      <c r="C37" s="13"/>
      <c r="D37" s="11"/>
      <c r="E37" s="51" t="s">
        <v>38</v>
      </c>
      <c r="F37" s="51"/>
      <c r="G37" s="60" t="s">
        <v>74</v>
      </c>
      <c r="H37" s="60"/>
      <c r="I37" s="60"/>
      <c r="J37" s="60"/>
      <c r="K37" s="60"/>
      <c r="L37" s="60"/>
      <c r="M37" s="60"/>
      <c r="N37" s="51">
        <v>200</v>
      </c>
      <c r="O37" s="51"/>
      <c r="P37" s="47">
        <v>0.2</v>
      </c>
      <c r="Q37" s="48"/>
      <c r="R37" s="49">
        <v>0</v>
      </c>
      <c r="S37" s="37">
        <v>20.010000000000002</v>
      </c>
      <c r="T37" s="37">
        <v>132</v>
      </c>
      <c r="U37" s="50">
        <v>632</v>
      </c>
      <c r="V37" s="39">
        <v>16.63</v>
      </c>
    </row>
    <row r="38" spans="1:24" s="1" customFormat="1" ht="12.95" customHeight="1" x14ac:dyDescent="0.2">
      <c r="A38" s="11"/>
      <c r="B38" s="12"/>
      <c r="C38" s="13"/>
      <c r="D38" s="11"/>
      <c r="E38" s="51" t="s">
        <v>39</v>
      </c>
      <c r="F38" s="51"/>
      <c r="G38" s="60" t="s">
        <v>40</v>
      </c>
      <c r="H38" s="60"/>
      <c r="I38" s="60"/>
      <c r="J38" s="60"/>
      <c r="K38" s="60"/>
      <c r="L38" s="60"/>
      <c r="M38" s="60"/>
      <c r="N38" s="51">
        <v>30</v>
      </c>
      <c r="O38" s="51"/>
      <c r="P38" s="33">
        <v>2.81</v>
      </c>
      <c r="Q38" s="51">
        <v>0.35</v>
      </c>
      <c r="R38" s="51"/>
      <c r="S38" s="37">
        <v>17.21</v>
      </c>
      <c r="T38" s="37">
        <v>122.4</v>
      </c>
      <c r="U38" s="41" t="s">
        <v>55</v>
      </c>
      <c r="V38" s="41">
        <v>4.9400000000000004</v>
      </c>
    </row>
    <row r="39" spans="1:24" s="1" customFormat="1" ht="12.95" customHeight="1" x14ac:dyDescent="0.2">
      <c r="A39" s="11"/>
      <c r="B39" s="12"/>
      <c r="C39" s="13"/>
      <c r="D39" s="11"/>
      <c r="E39" s="51" t="s">
        <v>39</v>
      </c>
      <c r="F39" s="51"/>
      <c r="G39" s="60" t="s">
        <v>54</v>
      </c>
      <c r="H39" s="60"/>
      <c r="I39" s="60"/>
      <c r="J39" s="60"/>
      <c r="K39" s="60"/>
      <c r="L39" s="60"/>
      <c r="M39" s="60"/>
      <c r="N39" s="51">
        <v>20</v>
      </c>
      <c r="O39" s="51"/>
      <c r="P39" s="37">
        <v>1.32</v>
      </c>
      <c r="Q39" s="46"/>
      <c r="R39" s="37">
        <v>0.24</v>
      </c>
      <c r="S39" s="37">
        <v>6.68</v>
      </c>
      <c r="T39" s="37">
        <v>34.799999999999997</v>
      </c>
      <c r="U39" s="28" t="s">
        <v>55</v>
      </c>
      <c r="V39" s="39">
        <v>3.84</v>
      </c>
    </row>
    <row r="40" spans="1:24" s="1" customFormat="1" ht="12.95" customHeight="1" x14ac:dyDescent="0.25">
      <c r="A40" s="15"/>
      <c r="B40" s="16"/>
      <c r="C40" s="17"/>
      <c r="D40" s="18"/>
      <c r="E40" s="52" t="s">
        <v>29</v>
      </c>
      <c r="F40" s="52"/>
      <c r="G40" s="19"/>
      <c r="H40" s="20"/>
      <c r="I40" s="20"/>
      <c r="J40" s="20"/>
      <c r="K40" s="20"/>
      <c r="L40" s="20"/>
      <c r="M40" s="21"/>
      <c r="N40" s="53">
        <f>SUM(N33:O39)</f>
        <v>780</v>
      </c>
      <c r="O40" s="54"/>
      <c r="P40" s="29">
        <f>SUM(P33:P39)</f>
        <v>25.739999999999995</v>
      </c>
      <c r="Q40" s="55">
        <f>SUM(Q33:R39)</f>
        <v>50.230000000000004</v>
      </c>
      <c r="R40" s="55"/>
      <c r="S40" s="29">
        <f>SUM(S33:S39)</f>
        <v>105.59</v>
      </c>
      <c r="T40" s="29">
        <f>SUM(T33:T39)</f>
        <v>799.62</v>
      </c>
      <c r="U40" s="30"/>
      <c r="V40" s="29">
        <f>SUM(V33:V39)</f>
        <v>130.09999999999997</v>
      </c>
    </row>
    <row r="41" spans="1:24" s="14" customFormat="1" ht="15" customHeight="1" x14ac:dyDescent="0.2">
      <c r="A41" s="22"/>
      <c r="B41" s="23"/>
      <c r="C41" s="24"/>
      <c r="D41" s="56" t="s">
        <v>41</v>
      </c>
      <c r="E41" s="56"/>
      <c r="F41" s="56"/>
      <c r="G41" s="23"/>
      <c r="H41" s="25"/>
      <c r="I41" s="25"/>
      <c r="J41" s="25"/>
      <c r="K41" s="25"/>
      <c r="L41" s="25"/>
      <c r="M41" s="24"/>
      <c r="N41" s="57">
        <f>N40+N32</f>
        <v>1305</v>
      </c>
      <c r="O41" s="58"/>
      <c r="P41" s="31">
        <f>P40+P32</f>
        <v>45.309999999999995</v>
      </c>
      <c r="Q41" s="59">
        <f>Q40+Q32</f>
        <v>69.900000000000006</v>
      </c>
      <c r="R41" s="59"/>
      <c r="S41" s="31">
        <f>S40+S32</f>
        <v>183.69</v>
      </c>
      <c r="T41" s="31">
        <f>T40+T32</f>
        <v>1314.62</v>
      </c>
      <c r="U41" s="31"/>
      <c r="V41" s="31">
        <f>V40+V32</f>
        <v>209.90999999999997</v>
      </c>
      <c r="X41" s="40"/>
    </row>
    <row r="42" spans="1:24" s="1" customFormat="1" ht="15" customHeight="1" x14ac:dyDescent="0.2"/>
    <row r="43" spans="1:24" s="1" customFormat="1" ht="12.95" customHeight="1" x14ac:dyDescent="0.2">
      <c r="C43" s="26"/>
      <c r="D43" s="26"/>
      <c r="E43" s="26"/>
      <c r="I43" s="26"/>
    </row>
    <row r="44" spans="1:24" s="1" customFormat="1" ht="12.95" customHeight="1" x14ac:dyDescent="0.2">
      <c r="A44" s="62" t="s">
        <v>0</v>
      </c>
      <c r="B44" s="62"/>
      <c r="C44" s="62"/>
      <c r="D44" s="63" t="s">
        <v>1</v>
      </c>
      <c r="E44" s="63"/>
      <c r="F44" s="63"/>
      <c r="G44" s="63"/>
      <c r="H44" s="63"/>
      <c r="I44" s="63"/>
      <c r="J44" s="63"/>
      <c r="K44" s="63"/>
      <c r="L44" s="63"/>
      <c r="M44" s="63"/>
      <c r="N44" s="3"/>
      <c r="O44" s="3" t="s">
        <v>63</v>
      </c>
      <c r="P44" s="2" t="s">
        <v>2</v>
      </c>
      <c r="Q44" s="63" t="s">
        <v>3</v>
      </c>
      <c r="R44" s="63"/>
      <c r="S44" s="63"/>
      <c r="T44" s="63"/>
    </row>
    <row r="45" spans="1:24" s="1" customFormat="1" ht="12.95" customHeight="1" x14ac:dyDescent="0.2">
      <c r="A45" s="4" t="s">
        <v>4</v>
      </c>
      <c r="P45" s="2" t="s">
        <v>5</v>
      </c>
      <c r="Q45" s="63" t="s">
        <v>64</v>
      </c>
      <c r="R45" s="63"/>
      <c r="S45" s="63"/>
      <c r="T45" s="63"/>
    </row>
    <row r="46" spans="1:24" s="1" customFormat="1" ht="18.95" customHeight="1" x14ac:dyDescent="0.2">
      <c r="A46" s="5" t="s">
        <v>6</v>
      </c>
      <c r="G46" s="1" t="s">
        <v>7</v>
      </c>
      <c r="P46" s="2" t="s">
        <v>8</v>
      </c>
      <c r="Q46" s="1" t="s">
        <v>32</v>
      </c>
      <c r="R46" s="1">
        <f>R24+1</f>
        <v>7</v>
      </c>
      <c r="S46" s="1">
        <f>S24</f>
        <v>11</v>
      </c>
      <c r="T46" s="1">
        <f>T24</f>
        <v>2025</v>
      </c>
    </row>
    <row r="47" spans="1:24" s="1" customFormat="1" ht="12.95" customHeight="1" x14ac:dyDescent="0.2">
      <c r="Q47" s="6" t="s">
        <v>9</v>
      </c>
      <c r="R47" s="6"/>
      <c r="S47" s="7" t="s">
        <v>10</v>
      </c>
      <c r="T47" s="7" t="s">
        <v>11</v>
      </c>
    </row>
    <row r="48" spans="1:24" s="1" customFormat="1" ht="12.95" customHeight="1" thickBot="1" x14ac:dyDescent="0.25">
      <c r="A48" s="8" t="s">
        <v>12</v>
      </c>
      <c r="B48" s="64" t="s">
        <v>13</v>
      </c>
      <c r="C48" s="64"/>
      <c r="D48" s="9" t="s">
        <v>14</v>
      </c>
      <c r="E48" s="65" t="s">
        <v>15</v>
      </c>
      <c r="F48" s="65"/>
      <c r="G48" s="65" t="s">
        <v>16</v>
      </c>
      <c r="H48" s="65"/>
      <c r="I48" s="65"/>
      <c r="J48" s="65"/>
      <c r="K48" s="65"/>
      <c r="L48" s="65"/>
      <c r="M48" s="65"/>
      <c r="N48" s="65" t="s">
        <v>17</v>
      </c>
      <c r="O48" s="65"/>
      <c r="P48" s="9" t="s">
        <v>18</v>
      </c>
      <c r="Q48" s="65" t="s">
        <v>19</v>
      </c>
      <c r="R48" s="65"/>
      <c r="S48" s="9" t="s">
        <v>20</v>
      </c>
      <c r="T48" s="9" t="s">
        <v>21</v>
      </c>
      <c r="U48" s="10" t="s">
        <v>22</v>
      </c>
      <c r="V48" s="9" t="s">
        <v>23</v>
      </c>
    </row>
    <row r="49" spans="1:22" s="1" customFormat="1" ht="38.1" customHeight="1" x14ac:dyDescent="0.2">
      <c r="A49" s="11">
        <v>2</v>
      </c>
      <c r="B49" s="51" t="s">
        <v>34</v>
      </c>
      <c r="C49" s="51"/>
      <c r="D49" s="11" t="s">
        <v>24</v>
      </c>
      <c r="E49" s="51" t="s">
        <v>46</v>
      </c>
      <c r="F49" s="51"/>
      <c r="G49" s="60" t="s">
        <v>60</v>
      </c>
      <c r="H49" s="60"/>
      <c r="I49" s="60"/>
      <c r="J49" s="60"/>
      <c r="K49" s="60"/>
      <c r="L49" s="60"/>
      <c r="M49" s="60"/>
      <c r="N49" s="61">
        <v>160</v>
      </c>
      <c r="O49" s="51"/>
      <c r="P49" s="32">
        <v>12</v>
      </c>
      <c r="Q49" s="32">
        <v>14.05</v>
      </c>
      <c r="R49" s="32">
        <v>14.05</v>
      </c>
      <c r="S49" s="32">
        <v>22.85</v>
      </c>
      <c r="T49" s="32">
        <v>204.5</v>
      </c>
      <c r="U49" s="35">
        <v>340</v>
      </c>
      <c r="V49" s="39">
        <v>31.69</v>
      </c>
    </row>
    <row r="50" spans="1:22" s="1" customFormat="1" ht="18.75" customHeight="1" x14ac:dyDescent="0.2">
      <c r="A50" s="11"/>
      <c r="B50" s="12"/>
      <c r="C50" s="13"/>
      <c r="D50" s="11"/>
      <c r="E50" s="51" t="s">
        <v>27</v>
      </c>
      <c r="F50" s="51"/>
      <c r="G50" s="60" t="s">
        <v>48</v>
      </c>
      <c r="H50" s="60"/>
      <c r="I50" s="60"/>
      <c r="J50" s="60"/>
      <c r="K50" s="60"/>
      <c r="L50" s="60"/>
      <c r="M50" s="60"/>
      <c r="N50" s="61">
        <v>200</v>
      </c>
      <c r="O50" s="51"/>
      <c r="P50" s="33">
        <v>0.2</v>
      </c>
      <c r="Q50" s="33">
        <v>0</v>
      </c>
      <c r="R50" s="33">
        <v>0</v>
      </c>
      <c r="S50" s="33">
        <v>15</v>
      </c>
      <c r="T50" s="33">
        <v>58</v>
      </c>
      <c r="U50" s="35">
        <v>685</v>
      </c>
      <c r="V50" s="39">
        <v>7</v>
      </c>
    </row>
    <row r="51" spans="1:22" s="1" customFormat="1" ht="18.75" customHeight="1" x14ac:dyDescent="0.2">
      <c r="A51" s="11"/>
      <c r="B51" s="12"/>
      <c r="C51" s="13"/>
      <c r="D51" s="11"/>
      <c r="E51" s="51" t="s">
        <v>28</v>
      </c>
      <c r="F51" s="51"/>
      <c r="G51" s="60" t="s">
        <v>49</v>
      </c>
      <c r="H51" s="60"/>
      <c r="I51" s="60"/>
      <c r="J51" s="60"/>
      <c r="K51" s="60"/>
      <c r="L51" s="60"/>
      <c r="M51" s="60"/>
      <c r="N51" s="61">
        <v>50</v>
      </c>
      <c r="O51" s="51"/>
      <c r="P51" s="33">
        <v>3.75</v>
      </c>
      <c r="Q51" s="33">
        <v>1.5</v>
      </c>
      <c r="R51" s="33">
        <v>1.5</v>
      </c>
      <c r="S51" s="33">
        <v>26</v>
      </c>
      <c r="T51" s="33">
        <v>125</v>
      </c>
      <c r="U51" s="35" t="s">
        <v>51</v>
      </c>
      <c r="V51" s="39">
        <v>6</v>
      </c>
    </row>
    <row r="52" spans="1:22" s="1" customFormat="1" ht="38.1" customHeight="1" x14ac:dyDescent="0.2">
      <c r="A52" s="11"/>
      <c r="B52" s="12"/>
      <c r="C52" s="13"/>
      <c r="D52" s="11"/>
      <c r="E52" s="51"/>
      <c r="F52" s="51"/>
      <c r="G52" s="60" t="s">
        <v>61</v>
      </c>
      <c r="H52" s="60"/>
      <c r="I52" s="60"/>
      <c r="J52" s="60"/>
      <c r="K52" s="60"/>
      <c r="L52" s="60"/>
      <c r="M52" s="60"/>
      <c r="N52" s="61">
        <v>125</v>
      </c>
      <c r="O52" s="51"/>
      <c r="P52" s="33">
        <v>3.62</v>
      </c>
      <c r="Q52" s="33">
        <v>4.12</v>
      </c>
      <c r="R52" s="33">
        <v>4.12</v>
      </c>
      <c r="S52" s="33">
        <v>14.25</v>
      </c>
      <c r="T52" s="33">
        <v>127.5</v>
      </c>
      <c r="U52" s="35" t="s">
        <v>51</v>
      </c>
      <c r="V52" s="39">
        <v>35.119999999999997</v>
      </c>
    </row>
    <row r="53" spans="1:22" s="1" customFormat="1" ht="38.1" customHeight="1" x14ac:dyDescent="0.25">
      <c r="A53" s="15"/>
      <c r="B53" s="16"/>
      <c r="C53" s="17"/>
      <c r="D53" s="18"/>
      <c r="E53" s="52" t="s">
        <v>29</v>
      </c>
      <c r="F53" s="52"/>
      <c r="G53" s="19"/>
      <c r="H53" s="20"/>
      <c r="I53" s="20"/>
      <c r="J53" s="20"/>
      <c r="K53" s="20"/>
      <c r="L53" s="20"/>
      <c r="M53" s="21"/>
      <c r="N53" s="53">
        <f>SUM(N49:O52)</f>
        <v>535</v>
      </c>
      <c r="O53" s="54"/>
      <c r="P53" s="29">
        <f>SUM(P49:P52)</f>
        <v>19.57</v>
      </c>
      <c r="Q53" s="55">
        <f>R52+R51+R50+R49</f>
        <v>19.670000000000002</v>
      </c>
      <c r="R53" s="55"/>
      <c r="S53" s="29">
        <f>SUM(S49:S52)</f>
        <v>78.099999999999994</v>
      </c>
      <c r="T53" s="29">
        <f>SUM(T49:T52)</f>
        <v>515</v>
      </c>
      <c r="U53" s="30"/>
      <c r="V53" s="29">
        <f>SUM(V49:V52)</f>
        <v>79.81</v>
      </c>
    </row>
    <row r="54" spans="1:22" s="14" customFormat="1" ht="35.25" customHeight="1" x14ac:dyDescent="0.2">
      <c r="A54" s="11">
        <v>2</v>
      </c>
      <c r="B54" s="51" t="s">
        <v>34</v>
      </c>
      <c r="C54" s="51"/>
      <c r="D54" s="11" t="s">
        <v>30</v>
      </c>
      <c r="E54" s="51" t="s">
        <v>31</v>
      </c>
      <c r="F54" s="51"/>
      <c r="G54" s="60" t="s">
        <v>52</v>
      </c>
      <c r="H54" s="60"/>
      <c r="I54" s="60"/>
      <c r="J54" s="60"/>
      <c r="K54" s="60"/>
      <c r="L54" s="60"/>
      <c r="M54" s="60"/>
      <c r="N54" s="61">
        <v>60</v>
      </c>
      <c r="O54" s="51"/>
      <c r="P54" s="32">
        <v>0.78</v>
      </c>
      <c r="Q54" s="32">
        <v>1.8</v>
      </c>
      <c r="R54" s="32">
        <v>1.8</v>
      </c>
      <c r="S54" s="32">
        <v>4.38</v>
      </c>
      <c r="T54" s="32">
        <v>53.4</v>
      </c>
      <c r="U54" s="34">
        <v>612</v>
      </c>
      <c r="V54" s="39">
        <v>7.59</v>
      </c>
    </row>
    <row r="55" spans="1:22" s="1" customFormat="1" ht="26.25" customHeight="1" x14ac:dyDescent="0.2">
      <c r="A55" s="11"/>
      <c r="B55" s="12"/>
      <c r="C55" s="13"/>
      <c r="D55" s="11"/>
      <c r="E55" s="51" t="s">
        <v>33</v>
      </c>
      <c r="F55" s="51"/>
      <c r="G55" s="60" t="s">
        <v>72</v>
      </c>
      <c r="H55" s="60"/>
      <c r="I55" s="60"/>
      <c r="J55" s="60"/>
      <c r="K55" s="60"/>
      <c r="L55" s="60"/>
      <c r="M55" s="60"/>
      <c r="N55" s="61">
        <v>210</v>
      </c>
      <c r="O55" s="51"/>
      <c r="P55" s="32">
        <v>4.32</v>
      </c>
      <c r="Q55" s="32">
        <v>8.1</v>
      </c>
      <c r="R55" s="32">
        <v>8.1</v>
      </c>
      <c r="S55" s="32">
        <v>26.8</v>
      </c>
      <c r="T55" s="32">
        <v>126.3</v>
      </c>
      <c r="U55" s="34">
        <v>140</v>
      </c>
      <c r="V55" s="39">
        <v>34.69</v>
      </c>
    </row>
    <row r="56" spans="1:22" s="1" customFormat="1" ht="12.95" customHeight="1" x14ac:dyDescent="0.2">
      <c r="A56" s="11"/>
      <c r="B56" s="12"/>
      <c r="C56" s="13"/>
      <c r="D56" s="11"/>
      <c r="E56" s="51" t="s">
        <v>45</v>
      </c>
      <c r="F56" s="51"/>
      <c r="G56" s="60" t="s">
        <v>73</v>
      </c>
      <c r="H56" s="60"/>
      <c r="I56" s="60"/>
      <c r="J56" s="60"/>
      <c r="K56" s="60"/>
      <c r="L56" s="60"/>
      <c r="M56" s="60"/>
      <c r="N56" s="51">
        <v>180</v>
      </c>
      <c r="O56" s="51"/>
      <c r="P56" s="33">
        <v>13.75</v>
      </c>
      <c r="Q56" s="33">
        <v>8.59</v>
      </c>
      <c r="R56" s="33">
        <v>8.59</v>
      </c>
      <c r="S56" s="33">
        <v>10.039999999999999</v>
      </c>
      <c r="T56" s="33">
        <v>180.8</v>
      </c>
      <c r="U56" s="36">
        <v>374</v>
      </c>
      <c r="V56" s="39">
        <v>66.12</v>
      </c>
    </row>
    <row r="57" spans="1:22" s="1" customFormat="1" ht="12.95" customHeight="1" x14ac:dyDescent="0.2">
      <c r="A57" s="11"/>
      <c r="B57" s="12"/>
      <c r="C57" s="13"/>
      <c r="D57" s="11"/>
      <c r="E57" s="51" t="s">
        <v>27</v>
      </c>
      <c r="F57" s="51"/>
      <c r="G57" s="60" t="s">
        <v>53</v>
      </c>
      <c r="H57" s="60"/>
      <c r="I57" s="60"/>
      <c r="J57" s="60"/>
      <c r="K57" s="60"/>
      <c r="L57" s="60"/>
      <c r="M57" s="60"/>
      <c r="N57" s="51">
        <v>200</v>
      </c>
      <c r="O57" s="51"/>
      <c r="P57" s="33">
        <v>1.2</v>
      </c>
      <c r="Q57" s="43"/>
      <c r="R57" s="33">
        <v>0</v>
      </c>
      <c r="S57" s="33">
        <v>31.6</v>
      </c>
      <c r="T57" s="33">
        <v>126</v>
      </c>
      <c r="U57" s="28">
        <v>639</v>
      </c>
      <c r="V57" s="39">
        <v>12.92</v>
      </c>
    </row>
    <row r="58" spans="1:22" s="1" customFormat="1" ht="12.95" customHeight="1" x14ac:dyDescent="0.2">
      <c r="A58" s="11"/>
      <c r="B58" s="12"/>
      <c r="C58" s="13"/>
      <c r="D58" s="11"/>
      <c r="E58" s="51" t="s">
        <v>28</v>
      </c>
      <c r="F58" s="51"/>
      <c r="G58" s="60" t="s">
        <v>40</v>
      </c>
      <c r="H58" s="60"/>
      <c r="I58" s="60"/>
      <c r="J58" s="60"/>
      <c r="K58" s="60"/>
      <c r="L58" s="60"/>
      <c r="M58" s="60"/>
      <c r="N58" s="51">
        <v>30</v>
      </c>
      <c r="O58" s="51"/>
      <c r="P58" s="33">
        <v>2.81</v>
      </c>
      <c r="Q58" s="51">
        <v>0.35</v>
      </c>
      <c r="R58" s="51"/>
      <c r="S58" s="37">
        <v>17.21</v>
      </c>
      <c r="T58" s="37">
        <v>122.4</v>
      </c>
      <c r="U58" s="41" t="s">
        <v>55</v>
      </c>
      <c r="V58" s="41">
        <v>4.9400000000000004</v>
      </c>
    </row>
    <row r="59" spans="1:22" s="1" customFormat="1" ht="12.95" customHeight="1" x14ac:dyDescent="0.2">
      <c r="A59" s="11"/>
      <c r="B59" s="12"/>
      <c r="C59" s="13"/>
      <c r="D59" s="11"/>
      <c r="E59" s="51" t="s">
        <v>28</v>
      </c>
      <c r="F59" s="51"/>
      <c r="G59" s="60" t="s">
        <v>54</v>
      </c>
      <c r="H59" s="60"/>
      <c r="I59" s="60"/>
      <c r="J59" s="60"/>
      <c r="K59" s="60"/>
      <c r="L59" s="60"/>
      <c r="M59" s="60"/>
      <c r="N59" s="51">
        <v>20</v>
      </c>
      <c r="O59" s="51"/>
      <c r="P59" s="37">
        <v>1.32</v>
      </c>
      <c r="Q59" s="12"/>
      <c r="R59" s="37">
        <v>0.24</v>
      </c>
      <c r="S59" s="37">
        <v>6.68</v>
      </c>
      <c r="T59" s="37">
        <v>34.799999999999997</v>
      </c>
      <c r="U59" s="28" t="s">
        <v>55</v>
      </c>
      <c r="V59" s="39">
        <v>3.84</v>
      </c>
    </row>
    <row r="60" spans="1:22" s="1" customFormat="1" ht="12.95" customHeight="1" x14ac:dyDescent="0.25">
      <c r="A60" s="15"/>
      <c r="B60" s="16"/>
      <c r="C60" s="17"/>
      <c r="D60" s="18"/>
      <c r="E60" s="52" t="s">
        <v>29</v>
      </c>
      <c r="F60" s="52"/>
      <c r="G60" s="19"/>
      <c r="H60" s="20"/>
      <c r="I60" s="20"/>
      <c r="J60" s="20"/>
      <c r="K60" s="20"/>
      <c r="L60" s="20"/>
      <c r="M60" s="21"/>
      <c r="N60" s="53">
        <f>SUM(N54:O59)</f>
        <v>700</v>
      </c>
      <c r="O60" s="54"/>
      <c r="P60" s="29">
        <f>SUM(P54:P59)</f>
        <v>24.18</v>
      </c>
      <c r="Q60" s="55">
        <f>SUM(R54:R59)</f>
        <v>18.73</v>
      </c>
      <c r="R60" s="55"/>
      <c r="S60" s="29">
        <f>SUM(S54:S59)</f>
        <v>96.710000000000008</v>
      </c>
      <c r="T60" s="29">
        <f>SUM(T54:T59)</f>
        <v>643.69999999999993</v>
      </c>
      <c r="U60" s="30"/>
      <c r="V60" s="29">
        <f>SUM(V54:V59)</f>
        <v>130.1</v>
      </c>
    </row>
    <row r="61" spans="1:22" s="14" customFormat="1" ht="15" customHeight="1" x14ac:dyDescent="0.2">
      <c r="A61" s="22"/>
      <c r="B61" s="23"/>
      <c r="C61" s="24"/>
      <c r="D61" s="56" t="s">
        <v>41</v>
      </c>
      <c r="E61" s="56"/>
      <c r="F61" s="56"/>
      <c r="G61" s="23"/>
      <c r="H61" s="25"/>
      <c r="I61" s="25"/>
      <c r="J61" s="25"/>
      <c r="K61" s="25"/>
      <c r="L61" s="25"/>
      <c r="M61" s="24"/>
      <c r="N61" s="57">
        <f>N60+N53</f>
        <v>1235</v>
      </c>
      <c r="O61" s="58"/>
      <c r="P61" s="31">
        <f>P60+P53</f>
        <v>43.75</v>
      </c>
      <c r="Q61" s="59">
        <f>Q60+Q53</f>
        <v>38.400000000000006</v>
      </c>
      <c r="R61" s="59"/>
      <c r="S61" s="31">
        <f>S60+S53</f>
        <v>174.81</v>
      </c>
      <c r="T61" s="31">
        <f>T60+T53</f>
        <v>1158.6999999999998</v>
      </c>
      <c r="U61" s="31"/>
      <c r="V61" s="31">
        <f>V60+V53</f>
        <v>209.91</v>
      </c>
    </row>
    <row r="62" spans="1:22" s="1" customFormat="1" ht="15" customHeight="1" x14ac:dyDescent="0.2"/>
    <row r="63" spans="1:22" s="1" customFormat="1" ht="12.95" customHeight="1" x14ac:dyDescent="0.2">
      <c r="C63" s="26"/>
      <c r="D63" s="26"/>
      <c r="E63" s="26"/>
      <c r="I63" s="26"/>
    </row>
    <row r="64" spans="1:22" s="1" customFormat="1" ht="12.95" customHeight="1" x14ac:dyDescent="0.2"/>
  </sheetData>
  <mergeCells count="158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G8:M8"/>
    <mergeCell ref="N8:O8"/>
    <mergeCell ref="E8:F8"/>
    <mergeCell ref="G9:M9"/>
    <mergeCell ref="N9:O9"/>
    <mergeCell ref="E10:F10"/>
    <mergeCell ref="N10:O10"/>
    <mergeCell ref="Q10:R10"/>
    <mergeCell ref="B6:C6"/>
    <mergeCell ref="E6:F6"/>
    <mergeCell ref="G6:M6"/>
    <mergeCell ref="N6:O6"/>
    <mergeCell ref="E7:F7"/>
    <mergeCell ref="G7:M7"/>
    <mergeCell ref="N7:O7"/>
    <mergeCell ref="B11:C11"/>
    <mergeCell ref="E11:F11"/>
    <mergeCell ref="G11:M11"/>
    <mergeCell ref="N11:O11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Q22:T22"/>
    <mergeCell ref="Q23:T23"/>
    <mergeCell ref="B26:C26"/>
    <mergeCell ref="E26:F26"/>
    <mergeCell ref="G26:M26"/>
    <mergeCell ref="N26:O26"/>
    <mergeCell ref="Q26:R26"/>
    <mergeCell ref="E17:F17"/>
    <mergeCell ref="G17:M17"/>
    <mergeCell ref="N17:O17"/>
    <mergeCell ref="E18:F18"/>
    <mergeCell ref="N18:O18"/>
    <mergeCell ref="Q18:R18"/>
    <mergeCell ref="D19:F19"/>
    <mergeCell ref="N19:O19"/>
    <mergeCell ref="Q19:R19"/>
    <mergeCell ref="B27:C27"/>
    <mergeCell ref="E27:F27"/>
    <mergeCell ref="G27:M27"/>
    <mergeCell ref="N27:O27"/>
    <mergeCell ref="E28:F28"/>
    <mergeCell ref="G28:M28"/>
    <mergeCell ref="N28:O28"/>
    <mergeCell ref="A22:C22"/>
    <mergeCell ref="D22:M22"/>
    <mergeCell ref="B33:C33"/>
    <mergeCell ref="E33:F33"/>
    <mergeCell ref="G33:M33"/>
    <mergeCell ref="N33:O33"/>
    <mergeCell ref="E34:F34"/>
    <mergeCell ref="G34:M34"/>
    <mergeCell ref="N34:O34"/>
    <mergeCell ref="G29:M29"/>
    <mergeCell ref="N29:O29"/>
    <mergeCell ref="G30:M30"/>
    <mergeCell ref="N30:O30"/>
    <mergeCell ref="E29:F29"/>
    <mergeCell ref="G31:M31"/>
    <mergeCell ref="N31:O31"/>
    <mergeCell ref="G35:M35"/>
    <mergeCell ref="N35:O35"/>
    <mergeCell ref="E35:F35"/>
    <mergeCell ref="E37:F37"/>
    <mergeCell ref="G37:M37"/>
    <mergeCell ref="N37:O37"/>
    <mergeCell ref="E32:F32"/>
    <mergeCell ref="N32:O32"/>
    <mergeCell ref="Q32:R32"/>
    <mergeCell ref="G36:M36"/>
    <mergeCell ref="N36:O36"/>
    <mergeCell ref="E38:F38"/>
    <mergeCell ref="G38:M38"/>
    <mergeCell ref="N38:O38"/>
    <mergeCell ref="E39:F39"/>
    <mergeCell ref="G39:M39"/>
    <mergeCell ref="N39:O39"/>
    <mergeCell ref="E40:F40"/>
    <mergeCell ref="N40:O40"/>
    <mergeCell ref="Q40:R40"/>
    <mergeCell ref="Q38:R38"/>
    <mergeCell ref="B49:C49"/>
    <mergeCell ref="E49:F49"/>
    <mergeCell ref="G49:M49"/>
    <mergeCell ref="N49:O49"/>
    <mergeCell ref="D41:F41"/>
    <mergeCell ref="N41:O41"/>
    <mergeCell ref="Q41:R41"/>
    <mergeCell ref="A44:C44"/>
    <mergeCell ref="D44:M44"/>
    <mergeCell ref="Q44:T44"/>
    <mergeCell ref="Q45:T45"/>
    <mergeCell ref="B48:C48"/>
    <mergeCell ref="E48:F48"/>
    <mergeCell ref="G48:M48"/>
    <mergeCell ref="N48:O48"/>
    <mergeCell ref="Q48:R48"/>
    <mergeCell ref="N56:O56"/>
    <mergeCell ref="E53:F53"/>
    <mergeCell ref="N53:O53"/>
    <mergeCell ref="Q53:R53"/>
    <mergeCell ref="B54:C54"/>
    <mergeCell ref="E54:F54"/>
    <mergeCell ref="G54:M54"/>
    <mergeCell ref="N54:O54"/>
    <mergeCell ref="E50:F50"/>
    <mergeCell ref="G50:M50"/>
    <mergeCell ref="N50:O50"/>
    <mergeCell ref="E51:F51"/>
    <mergeCell ref="G51:M51"/>
    <mergeCell ref="N51:O51"/>
    <mergeCell ref="E52:F52"/>
    <mergeCell ref="G52:M52"/>
    <mergeCell ref="N52:O52"/>
    <mergeCell ref="Q16:R16"/>
    <mergeCell ref="E60:F60"/>
    <mergeCell ref="N60:O60"/>
    <mergeCell ref="Q60:R60"/>
    <mergeCell ref="D61:F61"/>
    <mergeCell ref="N61:O61"/>
    <mergeCell ref="Q61:R61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58:R58"/>
    <mergeCell ref="E55:F55"/>
    <mergeCell ref="G55:M55"/>
    <mergeCell ref="N55:O55"/>
    <mergeCell ref="E56:F56"/>
    <mergeCell ref="G56:M56"/>
  </mergeCells>
  <pageMargins left="0.39370078740157483" right="0.39370078740157483" top="0.39370078740157483" bottom="0.39370078740157483" header="0" footer="0"/>
  <pageSetup paperSize="9" pageOrder="overThenDown" orientation="portrait"/>
  <rowBreaks count="4" manualBreakCount="4">
    <brk id="1" max="16383" man="1"/>
    <brk id="22" max="16383" man="1"/>
    <brk id="4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2025-10-29T04:47:15Z</dcterms:modified>
</cp:coreProperties>
</file>