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05.11.25\"/>
    </mc:Choice>
  </mc:AlternateContent>
  <xr:revisionPtr revIDLastSave="0" documentId="13_ncr:1_{C7D0EE36-32F8-4E22-9BCF-ED71A65447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definedNames>
    <definedName name="_xlnm.Print_Area" localSheetId="0">TDSheet!$A$1:$W$64</definedName>
  </definedName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7" i="1" l="1"/>
  <c r="S47" i="1"/>
  <c r="T24" i="1"/>
  <c r="S24" i="1"/>
  <c r="V61" i="1"/>
  <c r="T61" i="1"/>
  <c r="S61" i="1"/>
  <c r="Q61" i="1"/>
  <c r="P61" i="1"/>
  <c r="N61" i="1"/>
  <c r="S54" i="1"/>
  <c r="T54" i="1"/>
  <c r="V41" i="1"/>
  <c r="T41" i="1"/>
  <c r="S41" i="1"/>
  <c r="Q41" i="1"/>
  <c r="P41" i="1"/>
  <c r="N41" i="1"/>
  <c r="V33" i="1"/>
  <c r="T33" i="1"/>
  <c r="S33" i="1"/>
  <c r="Q33" i="1"/>
  <c r="P33" i="1"/>
  <c r="Q10" i="1"/>
  <c r="Q18" i="1" l="1"/>
  <c r="T18" i="1"/>
  <c r="S18" i="1"/>
  <c r="P18" i="1"/>
  <c r="Q54" i="1" l="1"/>
  <c r="V54" i="1"/>
  <c r="P54" i="1"/>
  <c r="N54" i="1"/>
  <c r="N33" i="1" l="1"/>
  <c r="V18" i="1"/>
  <c r="N18" i="1"/>
  <c r="V10" i="1"/>
  <c r="T10" i="1"/>
  <c r="S10" i="1"/>
  <c r="P10" i="1"/>
  <c r="N10" i="1"/>
  <c r="R24" i="1"/>
  <c r="R47" i="1" s="1"/>
  <c r="V62" i="1" l="1"/>
  <c r="P19" i="1"/>
  <c r="S19" i="1"/>
  <c r="V19" i="1"/>
  <c r="P42" i="1"/>
  <c r="S42" i="1"/>
  <c r="V42" i="1"/>
  <c r="P62" i="1"/>
  <c r="S62" i="1"/>
  <c r="N19" i="1"/>
  <c r="Q19" i="1"/>
  <c r="T19" i="1"/>
  <c r="N42" i="1"/>
  <c r="Q42" i="1"/>
  <c r="T42" i="1"/>
  <c r="N62" i="1"/>
  <c r="Q62" i="1"/>
  <c r="T62" i="1"/>
</calcChain>
</file>

<file path=xl/sharedStrings.xml><?xml version="1.0" encoding="utf-8"?>
<sst xmlns="http://schemas.openxmlformats.org/spreadsheetml/2006/main" count="182" uniqueCount="79">
  <si>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</si>
  <si>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</si>
  <si>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</si>
  <si>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</si>
  <si>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</si>
  <si>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</si>
  <si>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</si>
  <si>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</si>
  <si>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</si>
  <si>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</si>
  <si>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</si>
  <si>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</si>
  <si>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</si>
  <si>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</si>
  <si>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</si>
  <si>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</si>
  <si>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</si>
  <si>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</si>
  <si>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</si>
  <si>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</si>
  <si>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</si>
  <si>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</si>
  <si>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</si>
  <si>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</si>
  <si>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</si>
  <si>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</si>
  <si>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</si>
  <si>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</si>
  <si>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</si>
  <si>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</si>
  <si>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</si>
  <si>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</si>
  <si>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</si>
  <si>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</si>
  <si>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</si>
  <si>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</si>
  <si>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</si>
  <si>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</si>
  <si>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</si>
  <si>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</si>
  <si>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</si>
  <si>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22</t>
  </si>
  <si>
    <t>23</t>
  </si>
  <si>
    <t>4</t>
  </si>
  <si>
    <t>Горячее блюдо</t>
  </si>
  <si>
    <t>Блюдо из творога и яиц</t>
  </si>
  <si>
    <t>Пюре картофельное</t>
  </si>
  <si>
    <t>Чай с сахаром</t>
  </si>
  <si>
    <t>Батон нарезной</t>
  </si>
  <si>
    <t>Фрукт</t>
  </si>
  <si>
    <t>ТТК</t>
  </si>
  <si>
    <t>Свекла отварная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</si>
  <si>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</si>
  <si>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</si>
  <si>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</si>
  <si>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</si>
  <si>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</si>
  <si>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Котлета из куры</t>
  </si>
  <si>
    <t>520/534</t>
  </si>
  <si>
    <t>Йогурт</t>
  </si>
  <si>
    <t>Бутерброды, сыр,масло</t>
  </si>
  <si>
    <t>12 лет и старше</t>
  </si>
  <si>
    <t>Пудинг творожно-манный со сгущенным молоком (200/50)</t>
  </si>
  <si>
    <t>Омлет натуральный с маслом(175/10)</t>
  </si>
  <si>
    <t>Утвердил:</t>
  </si>
  <si>
    <t>Фомин М.Л.</t>
  </si>
  <si>
    <t>Масло сливочное</t>
  </si>
  <si>
    <t>Фрукт свежий</t>
  </si>
  <si>
    <t>Щи из свежей капусты, со сметаной(250/10)</t>
  </si>
  <si>
    <t>Макароны отварные с яйцом и сыром</t>
  </si>
  <si>
    <t>Рис припущенный с куркумой</t>
  </si>
  <si>
    <t>Курица, тушеная в соусе (100/20)</t>
  </si>
  <si>
    <t>Суп-пюре из картофеля с гренками (250/10)</t>
  </si>
  <si>
    <t>43/3/1</t>
  </si>
  <si>
    <t>Жаркое по-домашнему</t>
  </si>
  <si>
    <t>Суп-лапша с курой (250/10)</t>
  </si>
  <si>
    <t>Кукуруза консервированная припущенная</t>
  </si>
  <si>
    <t>Капуста квашеная с маслом растительным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</si>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</sst>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65"/>
  <sheetViews>
    <sheetView tabSelected="1" zoomScaleNormal="100" workbookViewId="0">
      <selection activeCell="T48" sqref="T48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79" t="s">
        <v>0</v>
      </c>
      <c r="B1" s="79"/>
      <c r="C1" s="79"/>
      <c r="D1" s="80" t="s">
        <v>1</v>
      </c>
      <c r="E1" s="80"/>
      <c r="F1" s="80"/>
      <c r="G1" s="80"/>
      <c r="H1" s="80"/>
      <c r="I1" s="80"/>
      <c r="J1" s="80"/>
      <c r="K1" s="80"/>
      <c r="L1" s="80"/>
      <c r="M1" s="80"/>
      <c r="N1" s="3"/>
      <c r="O1" s="3" t="s">
        <v>64</v>
      </c>
      <c r="P1" s="2" t="s">
        <v>2</v>
      </c>
      <c r="Q1" s="80" t="s">
        <v>3</v>
      </c>
      <c r="R1" s="80"/>
      <c r="S1" s="80"/>
      <c r="T1" s="80"/>
    </row>
    <row r="2" spans="1:22" s="1" customFormat="1" ht="12.95" customHeight="1" x14ac:dyDescent="0.2">
      <c r="A2" s="4" t="s">
        <v>4</v>
      </c>
      <c r="P2" s="2" t="s">
        <v>5</v>
      </c>
      <c r="Q2" s="80" t="s">
        <v>65</v>
      </c>
      <c r="R2" s="80"/>
      <c r="S2" s="80"/>
      <c r="T2" s="80"/>
    </row>
    <row r="3" spans="1:22" s="1" customFormat="1" ht="18.95" customHeight="1" x14ac:dyDescent="0.2">
      <c r="A3" s="5" t="s">
        <v>6</v>
      </c>
      <c r="G3" s="27" t="s">
        <v>61</v>
      </c>
      <c r="P3" s="2" t="s">
        <v>7</v>
      </c>
      <c r="Q3" s="1" t="s">
        <v>41</v>
      </c>
      <c r="R3" s="1">
        <v>5</v>
      </c>
      <c r="S3" s="1">
        <v>11</v>
      </c>
      <c r="T3" s="1">
        <v>2025</v>
      </c>
    </row>
    <row r="4" spans="1:22" s="1" customFormat="1" ht="12.95" customHeight="1" x14ac:dyDescent="0.2">
      <c r="Q4" s="6" t="s">
        <v>8</v>
      </c>
      <c r="R4" s="6"/>
      <c r="S4" s="7" t="s">
        <v>9</v>
      </c>
      <c r="T4" s="7" t="s">
        <v>10</v>
      </c>
    </row>
    <row r="5" spans="1:22" s="1" customFormat="1" ht="12.95" customHeight="1" x14ac:dyDescent="0.2">
      <c r="A5" s="8" t="s">
        <v>11</v>
      </c>
      <c r="B5" s="81" t="s">
        <v>12</v>
      </c>
      <c r="C5" s="81"/>
      <c r="D5" s="9" t="s">
        <v>13</v>
      </c>
      <c r="E5" s="82" t="s">
        <v>14</v>
      </c>
      <c r="F5" s="82"/>
      <c r="G5" s="82" t="s">
        <v>15</v>
      </c>
      <c r="H5" s="82"/>
      <c r="I5" s="82"/>
      <c r="J5" s="82"/>
      <c r="K5" s="82"/>
      <c r="L5" s="82"/>
      <c r="M5" s="82"/>
      <c r="N5" s="82" t="s">
        <v>16</v>
      </c>
      <c r="O5" s="82"/>
      <c r="P5" s="9" t="s">
        <v>17</v>
      </c>
      <c r="Q5" s="82" t="s">
        <v>18</v>
      </c>
      <c r="R5" s="82"/>
      <c r="S5" s="9" t="s">
        <v>19</v>
      </c>
      <c r="T5" s="9" t="s">
        <v>20</v>
      </c>
      <c r="U5" s="10" t="s">
        <v>21</v>
      </c>
      <c r="V5" s="9" t="s">
        <v>22</v>
      </c>
    </row>
    <row r="6" spans="1:22" s="1" customFormat="1" ht="38.1" customHeight="1" x14ac:dyDescent="0.2">
      <c r="A6" s="11">
        <v>2</v>
      </c>
      <c r="B6" s="68" t="s">
        <v>36</v>
      </c>
      <c r="C6" s="68"/>
      <c r="D6" s="11" t="s">
        <v>23</v>
      </c>
      <c r="E6" s="68" t="s">
        <v>24</v>
      </c>
      <c r="F6" s="68"/>
      <c r="G6" s="69" t="s">
        <v>62</v>
      </c>
      <c r="H6" s="69"/>
      <c r="I6" s="69"/>
      <c r="J6" s="69"/>
      <c r="K6" s="69"/>
      <c r="L6" s="69"/>
      <c r="M6" s="69"/>
      <c r="N6" s="70">
        <v>250</v>
      </c>
      <c r="O6" s="68"/>
      <c r="P6" s="42">
        <v>17.170000000000002</v>
      </c>
      <c r="Q6" s="42">
        <v>13.4</v>
      </c>
      <c r="R6" s="42">
        <v>17.989999999999998</v>
      </c>
      <c r="S6" s="42">
        <v>47.2</v>
      </c>
      <c r="T6" s="42">
        <v>353.1</v>
      </c>
      <c r="U6" s="39">
        <v>362</v>
      </c>
      <c r="V6" s="44">
        <v>65.69</v>
      </c>
    </row>
    <row r="7" spans="1:22" s="1" customFormat="1" ht="24.75" customHeight="1" x14ac:dyDescent="0.2">
      <c r="A7" s="11"/>
      <c r="B7" s="12"/>
      <c r="C7" s="13"/>
      <c r="D7" s="11"/>
      <c r="E7" s="68" t="s">
        <v>25</v>
      </c>
      <c r="F7" s="68"/>
      <c r="G7" s="69" t="s">
        <v>55</v>
      </c>
      <c r="H7" s="69"/>
      <c r="I7" s="69"/>
      <c r="J7" s="69"/>
      <c r="K7" s="69"/>
      <c r="L7" s="69"/>
      <c r="M7" s="69"/>
      <c r="N7" s="70">
        <v>40</v>
      </c>
      <c r="O7" s="68"/>
      <c r="P7" s="42">
        <v>1.2</v>
      </c>
      <c r="Q7" s="42">
        <v>3.1</v>
      </c>
      <c r="R7" s="42">
        <v>3.1</v>
      </c>
      <c r="S7" s="42">
        <v>21</v>
      </c>
      <c r="T7" s="42">
        <v>118</v>
      </c>
      <c r="U7" s="39" t="s">
        <v>50</v>
      </c>
      <c r="V7" s="44">
        <v>12.11</v>
      </c>
    </row>
    <row r="8" spans="1:22" s="1" customFormat="1" ht="26.25" customHeight="1" x14ac:dyDescent="0.2">
      <c r="A8" s="11"/>
      <c r="B8" s="12"/>
      <c r="C8" s="13"/>
      <c r="D8" s="11"/>
      <c r="E8" s="68" t="s">
        <v>27</v>
      </c>
      <c r="F8" s="68"/>
      <c r="G8" s="69" t="s">
        <v>48</v>
      </c>
      <c r="H8" s="69"/>
      <c r="I8" s="69"/>
      <c r="J8" s="69"/>
      <c r="K8" s="69"/>
      <c r="L8" s="69"/>
      <c r="M8" s="69"/>
      <c r="N8" s="70">
        <v>50</v>
      </c>
      <c r="O8" s="68"/>
      <c r="P8" s="43">
        <v>3.75</v>
      </c>
      <c r="Q8" s="42">
        <v>1.5</v>
      </c>
      <c r="R8" s="43">
        <v>1.5</v>
      </c>
      <c r="S8" s="43">
        <v>26</v>
      </c>
      <c r="T8" s="43">
        <v>125</v>
      </c>
      <c r="U8" s="39" t="s">
        <v>50</v>
      </c>
      <c r="V8" s="44">
        <v>6</v>
      </c>
    </row>
    <row r="9" spans="1:22" s="1" customFormat="1" ht="19.5" customHeight="1" x14ac:dyDescent="0.2">
      <c r="A9" s="11"/>
      <c r="B9" s="12"/>
      <c r="C9" s="13"/>
      <c r="D9" s="11"/>
      <c r="F9" s="1" t="s">
        <v>26</v>
      </c>
      <c r="G9" s="69" t="s">
        <v>56</v>
      </c>
      <c r="H9" s="69"/>
      <c r="I9" s="69"/>
      <c r="J9" s="69"/>
      <c r="K9" s="69"/>
      <c r="L9" s="69"/>
      <c r="M9" s="69"/>
      <c r="N9" s="70">
        <v>210</v>
      </c>
      <c r="O9" s="68"/>
      <c r="P9" s="42">
        <v>0.3</v>
      </c>
      <c r="Q9" s="42">
        <v>0</v>
      </c>
      <c r="R9" s="42">
        <v>0</v>
      </c>
      <c r="S9" s="42">
        <v>15.2</v>
      </c>
      <c r="T9" s="42">
        <v>60</v>
      </c>
      <c r="U9" s="39">
        <v>686</v>
      </c>
      <c r="V9" s="44">
        <v>10</v>
      </c>
    </row>
    <row r="10" spans="1:22" s="1" customFormat="1" ht="22.5" customHeight="1" x14ac:dyDescent="0.25">
      <c r="A10" s="15"/>
      <c r="B10" s="16"/>
      <c r="C10" s="17"/>
      <c r="D10" s="18"/>
      <c r="E10" s="71" t="s">
        <v>28</v>
      </c>
      <c r="F10" s="71"/>
      <c r="G10" s="19"/>
      <c r="H10" s="20"/>
      <c r="I10" s="20"/>
      <c r="J10" s="20"/>
      <c r="K10" s="20"/>
      <c r="L10" s="20"/>
      <c r="M10" s="21"/>
      <c r="N10" s="72">
        <f>N9+N8+N7+N6</f>
        <v>550</v>
      </c>
      <c r="O10" s="73"/>
      <c r="P10" s="31">
        <f>P9++P8+P7+P6</f>
        <v>22.42</v>
      </c>
      <c r="Q10" s="74">
        <f>R9+R8+R7+R6</f>
        <v>22.589999999999996</v>
      </c>
      <c r="R10" s="74"/>
      <c r="S10" s="31">
        <f>S9+S8+S7+S6</f>
        <v>109.4</v>
      </c>
      <c r="T10" s="31">
        <f>T9+T8+T7+T6</f>
        <v>656.1</v>
      </c>
      <c r="U10" s="33"/>
      <c r="V10" s="31">
        <f>V9+V8+V7+V6</f>
        <v>93.8</v>
      </c>
    </row>
    <row r="11" spans="1:22" s="14" customFormat="1" ht="24" customHeight="1" x14ac:dyDescent="0.2">
      <c r="A11" s="11">
        <v>2</v>
      </c>
      <c r="B11" s="68" t="s">
        <v>36</v>
      </c>
      <c r="C11" s="68"/>
      <c r="D11" s="11" t="s">
        <v>29</v>
      </c>
      <c r="E11" s="68" t="s">
        <v>30</v>
      </c>
      <c r="F11" s="68"/>
      <c r="G11" s="69" t="s">
        <v>76</v>
      </c>
      <c r="H11" s="69"/>
      <c r="I11" s="69"/>
      <c r="J11" s="69"/>
      <c r="K11" s="69"/>
      <c r="L11" s="69"/>
      <c r="M11" s="69"/>
      <c r="N11" s="70">
        <v>100</v>
      </c>
      <c r="O11" s="68"/>
      <c r="P11" s="43">
        <v>3</v>
      </c>
      <c r="Q11" s="43">
        <v>0</v>
      </c>
      <c r="R11" s="43">
        <v>3.9</v>
      </c>
      <c r="S11" s="43">
        <v>6.3</v>
      </c>
      <c r="T11" s="43">
        <v>72</v>
      </c>
      <c r="U11" s="41" t="s">
        <v>50</v>
      </c>
      <c r="V11" s="44">
        <v>13.4</v>
      </c>
    </row>
    <row r="12" spans="1:22" s="1" customFormat="1" ht="38.1" customHeight="1" x14ac:dyDescent="0.2">
      <c r="A12" s="11"/>
      <c r="B12" s="12"/>
      <c r="C12" s="13"/>
      <c r="D12" s="11"/>
      <c r="E12" s="68" t="s">
        <v>32</v>
      </c>
      <c r="F12" s="68"/>
      <c r="G12" s="69" t="s">
        <v>68</v>
      </c>
      <c r="H12" s="69"/>
      <c r="I12" s="69"/>
      <c r="J12" s="69"/>
      <c r="K12" s="69"/>
      <c r="L12" s="69"/>
      <c r="M12" s="69"/>
      <c r="N12" s="70">
        <v>260</v>
      </c>
      <c r="O12" s="68"/>
      <c r="P12" s="43">
        <v>2.2999999999999998</v>
      </c>
      <c r="Q12" s="43">
        <v>6.5</v>
      </c>
      <c r="R12" s="43">
        <v>7.55</v>
      </c>
      <c r="S12" s="43">
        <v>20.23</v>
      </c>
      <c r="T12" s="43">
        <v>180.96</v>
      </c>
      <c r="U12" s="38">
        <v>139</v>
      </c>
      <c r="V12" s="44">
        <v>23.2</v>
      </c>
    </row>
    <row r="13" spans="1:22" s="1" customFormat="1" ht="12.95" customHeight="1" x14ac:dyDescent="0.2">
      <c r="A13" s="11"/>
      <c r="B13" s="12"/>
      <c r="C13" s="13"/>
      <c r="D13" s="11"/>
      <c r="E13" s="68" t="s">
        <v>34</v>
      </c>
      <c r="F13" s="68"/>
      <c r="G13" s="69" t="s">
        <v>57</v>
      </c>
      <c r="H13" s="69"/>
      <c r="I13" s="69"/>
      <c r="J13" s="69"/>
      <c r="K13" s="69"/>
      <c r="L13" s="69"/>
      <c r="M13" s="69"/>
      <c r="N13" s="68">
        <v>100</v>
      </c>
      <c r="O13" s="68"/>
      <c r="P13" s="43">
        <v>19.899999999999999</v>
      </c>
      <c r="Q13" s="43">
        <v>16.100000000000001</v>
      </c>
      <c r="R13" s="43">
        <v>16.100000000000001</v>
      </c>
      <c r="S13" s="43">
        <v>48.3</v>
      </c>
      <c r="T13" s="43">
        <v>221.3</v>
      </c>
      <c r="U13" s="41">
        <v>412</v>
      </c>
      <c r="V13" s="28">
        <v>56.8</v>
      </c>
    </row>
    <row r="14" spans="1:22" s="1" customFormat="1" ht="26.1" customHeight="1" x14ac:dyDescent="0.2">
      <c r="A14" s="11"/>
      <c r="B14" s="12"/>
      <c r="C14" s="13"/>
      <c r="D14" s="11"/>
      <c r="E14" s="68" t="s">
        <v>35</v>
      </c>
      <c r="F14" s="68"/>
      <c r="G14" s="69" t="s">
        <v>46</v>
      </c>
      <c r="H14" s="69"/>
      <c r="I14" s="69"/>
      <c r="J14" s="69"/>
      <c r="K14" s="69"/>
      <c r="L14" s="69"/>
      <c r="M14" s="69"/>
      <c r="N14" s="68">
        <v>180</v>
      </c>
      <c r="O14" s="68"/>
      <c r="P14" s="42">
        <v>3.78</v>
      </c>
      <c r="Q14" s="43">
        <v>7.9</v>
      </c>
      <c r="R14" s="42">
        <v>8.1</v>
      </c>
      <c r="S14" s="42">
        <v>26.28</v>
      </c>
      <c r="T14" s="42">
        <v>204.37</v>
      </c>
      <c r="U14" s="28" t="s">
        <v>58</v>
      </c>
      <c r="V14" s="28">
        <v>28.62</v>
      </c>
    </row>
    <row r="15" spans="1:22" s="1" customFormat="1" ht="12.95" customHeight="1" x14ac:dyDescent="0.2">
      <c r="A15" s="11"/>
      <c r="B15" s="12"/>
      <c r="C15" s="13"/>
      <c r="D15" s="11"/>
      <c r="E15" s="68" t="s">
        <v>37</v>
      </c>
      <c r="F15" s="68"/>
      <c r="G15" s="69" t="s">
        <v>52</v>
      </c>
      <c r="H15" s="69"/>
      <c r="I15" s="69"/>
      <c r="J15" s="69"/>
      <c r="K15" s="69"/>
      <c r="L15" s="69"/>
      <c r="M15" s="69"/>
      <c r="N15" s="68">
        <v>200</v>
      </c>
      <c r="O15" s="68"/>
      <c r="P15" s="42">
        <v>1.2</v>
      </c>
      <c r="Q15" s="42">
        <v>0</v>
      </c>
      <c r="R15" s="42">
        <v>0</v>
      </c>
      <c r="S15" s="43">
        <v>31.6</v>
      </c>
      <c r="T15" s="43">
        <v>126</v>
      </c>
      <c r="U15" s="41">
        <v>639</v>
      </c>
      <c r="V15" s="62">
        <v>14.48</v>
      </c>
    </row>
    <row r="16" spans="1:22" s="1" customFormat="1" ht="12.95" customHeight="1" x14ac:dyDescent="0.2">
      <c r="A16" s="11"/>
      <c r="B16" s="12"/>
      <c r="C16" s="13"/>
      <c r="D16" s="11"/>
      <c r="E16" s="68" t="s">
        <v>38</v>
      </c>
      <c r="F16" s="68"/>
      <c r="G16" s="69" t="s">
        <v>39</v>
      </c>
      <c r="H16" s="69"/>
      <c r="I16" s="69"/>
      <c r="J16" s="69"/>
      <c r="K16" s="69"/>
      <c r="L16" s="69"/>
      <c r="M16" s="69"/>
      <c r="N16" s="83">
        <v>30</v>
      </c>
      <c r="O16" s="84"/>
      <c r="P16" s="42">
        <v>1.32</v>
      </c>
      <c r="Q16" s="42">
        <v>0.35</v>
      </c>
      <c r="R16" s="42">
        <v>0.24</v>
      </c>
      <c r="S16" s="42">
        <v>6.68</v>
      </c>
      <c r="T16" s="42">
        <v>34.799999999999997</v>
      </c>
      <c r="U16" s="53" t="s">
        <v>50</v>
      </c>
      <c r="V16" s="28">
        <v>4.9400000000000004</v>
      </c>
    </row>
    <row r="17" spans="1:24" s="1" customFormat="1" ht="12.95" customHeight="1" x14ac:dyDescent="0.2">
      <c r="A17" s="11"/>
      <c r="B17" s="12"/>
      <c r="C17" s="13"/>
      <c r="D17" s="11"/>
      <c r="E17" s="68" t="s">
        <v>38</v>
      </c>
      <c r="F17" s="68"/>
      <c r="G17" s="69" t="s">
        <v>53</v>
      </c>
      <c r="H17" s="69"/>
      <c r="I17" s="69"/>
      <c r="J17" s="69"/>
      <c r="K17" s="69"/>
      <c r="L17" s="69"/>
      <c r="M17" s="69"/>
      <c r="N17" s="83">
        <v>20</v>
      </c>
      <c r="O17" s="84"/>
      <c r="P17" s="42">
        <v>0.2</v>
      </c>
      <c r="Q17" s="42">
        <v>0.24</v>
      </c>
      <c r="R17" s="42">
        <v>0</v>
      </c>
      <c r="S17" s="42">
        <v>15</v>
      </c>
      <c r="T17" s="42">
        <v>60</v>
      </c>
      <c r="U17" s="53" t="s">
        <v>50</v>
      </c>
      <c r="V17" s="28">
        <v>3.84</v>
      </c>
    </row>
    <row r="18" spans="1:24" s="1" customFormat="1" ht="12.95" customHeight="1" x14ac:dyDescent="0.25">
      <c r="A18" s="15"/>
      <c r="B18" s="16"/>
      <c r="C18" s="17"/>
      <c r="D18" s="18"/>
      <c r="E18" s="71" t="s">
        <v>28</v>
      </c>
      <c r="F18" s="71"/>
      <c r="G18" s="19"/>
      <c r="H18" s="20"/>
      <c r="I18" s="20"/>
      <c r="J18" s="20"/>
      <c r="K18" s="20"/>
      <c r="L18" s="20"/>
      <c r="M18" s="21"/>
      <c r="N18" s="72">
        <f>N17+N16+N15+N14+N13+N12+N11</f>
        <v>890</v>
      </c>
      <c r="O18" s="73"/>
      <c r="P18" s="32">
        <f>SUM(P11:P17)</f>
        <v>31.7</v>
      </c>
      <c r="Q18" s="74">
        <f>R17+R16+R15+R14+R13+R12+R11</f>
        <v>35.89</v>
      </c>
      <c r="R18" s="74"/>
      <c r="S18" s="32">
        <f>SUM(S11:S17)</f>
        <v>154.39000000000001</v>
      </c>
      <c r="T18" s="32">
        <f>SUM(T11:T17)</f>
        <v>899.43</v>
      </c>
      <c r="U18" s="33"/>
      <c r="V18" s="31">
        <f>V17+V16+V15+V14+V13+V12+V11</f>
        <v>145.28</v>
      </c>
    </row>
    <row r="19" spans="1:24" s="14" customFormat="1" ht="15" customHeight="1" x14ac:dyDescent="0.2">
      <c r="A19" s="22"/>
      <c r="B19" s="23"/>
      <c r="C19" s="24"/>
      <c r="D19" s="64" t="s">
        <v>40</v>
      </c>
      <c r="E19" s="64"/>
      <c r="F19" s="64"/>
      <c r="G19" s="23"/>
      <c r="H19" s="25"/>
      <c r="I19" s="25"/>
      <c r="J19" s="25"/>
      <c r="K19" s="25"/>
      <c r="L19" s="25"/>
      <c r="M19" s="24"/>
      <c r="N19" s="65">
        <f>N18+N10</f>
        <v>1440</v>
      </c>
      <c r="O19" s="66"/>
      <c r="P19" s="34">
        <f>P18+P10</f>
        <v>54.120000000000005</v>
      </c>
      <c r="Q19" s="67">
        <f>Q18+Q10</f>
        <v>58.48</v>
      </c>
      <c r="R19" s="67"/>
      <c r="S19" s="34">
        <f>S18+S10</f>
        <v>263.79000000000002</v>
      </c>
      <c r="T19" s="34">
        <f>T18+T10</f>
        <v>1555.53</v>
      </c>
      <c r="U19" s="34"/>
      <c r="V19" s="34">
        <f>V18+V10</f>
        <v>239.07999999999998</v>
      </c>
      <c r="X19" s="45"/>
    </row>
    <row r="20" spans="1:24" s="1" customFormat="1" ht="15" customHeight="1" x14ac:dyDescent="0.2"/>
    <row r="21" spans="1:24" s="1" customFormat="1" ht="12.95" customHeight="1" x14ac:dyDescent="0.2">
      <c r="C21" s="26"/>
      <c r="D21" s="26"/>
      <c r="E21" s="26"/>
      <c r="I21" s="26"/>
    </row>
    <row r="22" spans="1:24" s="1" customFormat="1" ht="12.95" customHeight="1" x14ac:dyDescent="0.2">
      <c r="A22" s="79" t="s">
        <v>0</v>
      </c>
      <c r="B22" s="79"/>
      <c r="C22" s="79"/>
      <c r="D22" s="80" t="s">
        <v>1</v>
      </c>
      <c r="E22" s="80"/>
      <c r="F22" s="80"/>
      <c r="G22" s="80"/>
      <c r="H22" s="80"/>
      <c r="I22" s="80"/>
      <c r="J22" s="80"/>
      <c r="K22" s="80"/>
      <c r="L22" s="80"/>
      <c r="M22" s="80"/>
      <c r="N22" s="3"/>
      <c r="O22" s="3" t="s">
        <v>64</v>
      </c>
      <c r="P22" s="2" t="s">
        <v>2</v>
      </c>
      <c r="Q22" s="80" t="s">
        <v>3</v>
      </c>
      <c r="R22" s="80"/>
      <c r="S22" s="80"/>
      <c r="T22" s="80"/>
    </row>
    <row r="23" spans="1:24" s="1" customFormat="1" ht="12.95" customHeight="1" x14ac:dyDescent="0.2">
      <c r="A23" s="4" t="s">
        <v>4</v>
      </c>
      <c r="P23" s="2" t="s">
        <v>5</v>
      </c>
      <c r="Q23" s="80" t="s">
        <v>65</v>
      </c>
      <c r="R23" s="80"/>
      <c r="S23" s="80"/>
      <c r="T23" s="80"/>
    </row>
    <row r="24" spans="1:24" s="1" customFormat="1" ht="18.95" customHeight="1" x14ac:dyDescent="0.2">
      <c r="A24" s="5" t="s">
        <v>6</v>
      </c>
      <c r="G24" s="27" t="s">
        <v>61</v>
      </c>
      <c r="P24" s="2" t="s">
        <v>7</v>
      </c>
      <c r="Q24" s="1" t="s">
        <v>42</v>
      </c>
      <c r="R24" s="1">
        <f>R3+1</f>
        <v>6</v>
      </c>
      <c r="S24" s="1">
        <f>S3</f>
        <v>11</v>
      </c>
      <c r="T24" s="1">
        <f>T3</f>
        <v>2025</v>
      </c>
    </row>
    <row r="25" spans="1:24" s="1" customFormat="1" ht="12.95" customHeight="1" x14ac:dyDescent="0.2">
      <c r="Q25" s="6" t="s">
        <v>8</v>
      </c>
      <c r="R25" s="6"/>
      <c r="S25" s="7" t="s">
        <v>9</v>
      </c>
      <c r="T25" s="7" t="s">
        <v>10</v>
      </c>
    </row>
    <row r="26" spans="1:24" s="1" customFormat="1" ht="12.95" customHeight="1" thickBot="1" x14ac:dyDescent="0.25">
      <c r="A26" s="8" t="s">
        <v>11</v>
      </c>
      <c r="B26" s="81" t="s">
        <v>12</v>
      </c>
      <c r="C26" s="81"/>
      <c r="D26" s="9" t="s">
        <v>13</v>
      </c>
      <c r="E26" s="82" t="s">
        <v>14</v>
      </c>
      <c r="F26" s="82"/>
      <c r="G26" s="82" t="s">
        <v>15</v>
      </c>
      <c r="H26" s="82"/>
      <c r="I26" s="82"/>
      <c r="J26" s="82"/>
      <c r="K26" s="82"/>
      <c r="L26" s="82"/>
      <c r="M26" s="82"/>
      <c r="N26" s="82" t="s">
        <v>16</v>
      </c>
      <c r="O26" s="82"/>
      <c r="P26" s="9" t="s">
        <v>17</v>
      </c>
      <c r="Q26" s="82" t="s">
        <v>18</v>
      </c>
      <c r="R26" s="82"/>
      <c r="S26" s="9" t="s">
        <v>19</v>
      </c>
      <c r="T26" s="9" t="s">
        <v>20</v>
      </c>
      <c r="U26" s="10" t="s">
        <v>21</v>
      </c>
      <c r="V26" s="9" t="s">
        <v>22</v>
      </c>
    </row>
    <row r="27" spans="1:24" s="49" customFormat="1" ht="23.25" customHeight="1" x14ac:dyDescent="0.2">
      <c r="A27" s="55"/>
      <c r="B27" s="56"/>
      <c r="C27" s="56"/>
      <c r="D27" s="57"/>
      <c r="E27" s="57"/>
      <c r="F27" s="57" t="s">
        <v>60</v>
      </c>
      <c r="G27" s="88" t="s">
        <v>66</v>
      </c>
      <c r="H27" s="89"/>
      <c r="I27" s="89"/>
      <c r="J27" s="89"/>
      <c r="K27" s="89"/>
      <c r="L27" s="89"/>
      <c r="M27" s="90"/>
      <c r="N27" s="91">
        <v>10</v>
      </c>
      <c r="O27" s="92"/>
      <c r="P27" s="43">
        <v>1.56</v>
      </c>
      <c r="Q27" s="58"/>
      <c r="R27" s="58">
        <v>4.55</v>
      </c>
      <c r="S27" s="43">
        <v>7.0000000000000007E-2</v>
      </c>
      <c r="T27" s="43">
        <v>70.900000000000006</v>
      </c>
      <c r="U27" s="58">
        <v>96</v>
      </c>
      <c r="V27" s="57">
        <v>7.37</v>
      </c>
    </row>
    <row r="28" spans="1:24" s="1" customFormat="1" ht="28.5" customHeight="1" x14ac:dyDescent="0.2">
      <c r="A28" s="11">
        <v>2</v>
      </c>
      <c r="B28" s="68" t="s">
        <v>43</v>
      </c>
      <c r="C28" s="68"/>
      <c r="D28" s="11" t="s">
        <v>23</v>
      </c>
      <c r="E28" s="68" t="s">
        <v>44</v>
      </c>
      <c r="F28" s="68"/>
      <c r="G28" s="69" t="s">
        <v>69</v>
      </c>
      <c r="H28" s="69"/>
      <c r="I28" s="69"/>
      <c r="J28" s="69"/>
      <c r="K28" s="69"/>
      <c r="L28" s="69"/>
      <c r="M28" s="69"/>
      <c r="N28" s="70">
        <v>200</v>
      </c>
      <c r="O28" s="68"/>
      <c r="P28" s="42">
        <v>15.4</v>
      </c>
      <c r="Q28" s="43">
        <v>14.05</v>
      </c>
      <c r="R28" s="42">
        <v>17.100000000000001</v>
      </c>
      <c r="S28" s="42">
        <v>32.299999999999997</v>
      </c>
      <c r="T28" s="42">
        <v>294.66000000000003</v>
      </c>
      <c r="U28" s="39">
        <v>334</v>
      </c>
      <c r="V28" s="44">
        <v>43.69</v>
      </c>
    </row>
    <row r="29" spans="1:24" s="1" customFormat="1" ht="18" customHeight="1" x14ac:dyDescent="0.2">
      <c r="A29" s="11"/>
      <c r="B29" s="12"/>
      <c r="C29" s="13"/>
      <c r="D29" s="11"/>
      <c r="E29" s="68" t="s">
        <v>26</v>
      </c>
      <c r="F29" s="68"/>
      <c r="G29" s="69" t="s">
        <v>47</v>
      </c>
      <c r="H29" s="69"/>
      <c r="I29" s="69"/>
      <c r="J29" s="69"/>
      <c r="K29" s="69"/>
      <c r="L29" s="69"/>
      <c r="M29" s="69"/>
      <c r="N29" s="70">
        <v>200</v>
      </c>
      <c r="O29" s="68"/>
      <c r="P29" s="42">
        <v>0.2</v>
      </c>
      <c r="Q29" s="42">
        <v>0</v>
      </c>
      <c r="R29" s="42">
        <v>0</v>
      </c>
      <c r="S29" s="42">
        <v>15</v>
      </c>
      <c r="T29" s="42">
        <v>58</v>
      </c>
      <c r="U29" s="39">
        <v>685</v>
      </c>
      <c r="V29" s="44">
        <v>7</v>
      </c>
    </row>
    <row r="30" spans="1:24" s="1" customFormat="1" ht="21" customHeight="1" x14ac:dyDescent="0.2">
      <c r="A30" s="11"/>
      <c r="B30" s="12"/>
      <c r="C30" s="13"/>
      <c r="D30" s="11"/>
      <c r="E30" s="68" t="s">
        <v>27</v>
      </c>
      <c r="F30" s="68"/>
      <c r="G30" s="69" t="s">
        <v>48</v>
      </c>
      <c r="H30" s="69"/>
      <c r="I30" s="69"/>
      <c r="J30" s="69"/>
      <c r="K30" s="69"/>
      <c r="L30" s="69"/>
      <c r="M30" s="69"/>
      <c r="N30" s="70">
        <v>50</v>
      </c>
      <c r="O30" s="68"/>
      <c r="P30" s="43">
        <v>3.75</v>
      </c>
      <c r="Q30" s="42">
        <v>1.5</v>
      </c>
      <c r="R30" s="43">
        <v>1.5</v>
      </c>
      <c r="S30" s="43">
        <v>26</v>
      </c>
      <c r="T30" s="43">
        <v>125</v>
      </c>
      <c r="U30" s="39" t="s">
        <v>50</v>
      </c>
      <c r="V30" s="44">
        <v>6</v>
      </c>
    </row>
    <row r="31" spans="1:24" s="1" customFormat="1" ht="16.5" customHeight="1" x14ac:dyDescent="0.2">
      <c r="A31" s="11"/>
      <c r="B31" s="12"/>
      <c r="C31" s="13"/>
      <c r="D31" s="11"/>
      <c r="E31" s="12"/>
      <c r="F31" s="13" t="s">
        <v>49</v>
      </c>
      <c r="G31" s="69" t="s">
        <v>67</v>
      </c>
      <c r="H31" s="69"/>
      <c r="I31" s="69"/>
      <c r="J31" s="69"/>
      <c r="K31" s="69"/>
      <c r="L31" s="69"/>
      <c r="M31" s="69"/>
      <c r="N31" s="70">
        <v>100</v>
      </c>
      <c r="O31" s="68"/>
      <c r="P31" s="42">
        <v>0.3</v>
      </c>
      <c r="Q31" s="42">
        <v>4.12</v>
      </c>
      <c r="R31" s="42">
        <v>0</v>
      </c>
      <c r="S31" s="42">
        <v>14.7</v>
      </c>
      <c r="T31" s="42">
        <v>161</v>
      </c>
      <c r="U31" s="39" t="s">
        <v>50</v>
      </c>
      <c r="V31" s="44">
        <v>29.74</v>
      </c>
    </row>
    <row r="32" spans="1:24" s="1" customFormat="1" ht="12.95" hidden="1" customHeight="1" x14ac:dyDescent="0.2">
      <c r="A32" s="11"/>
      <c r="B32" s="12"/>
      <c r="C32" s="13"/>
      <c r="D32" s="11"/>
      <c r="G32" s="69"/>
      <c r="H32" s="69"/>
      <c r="I32" s="69"/>
      <c r="J32" s="69"/>
      <c r="K32" s="69"/>
      <c r="L32" s="69"/>
      <c r="M32" s="69"/>
      <c r="N32" s="70"/>
      <c r="O32" s="68"/>
      <c r="P32" s="49"/>
      <c r="Q32" s="49"/>
      <c r="R32" s="49"/>
      <c r="S32" s="49"/>
      <c r="T32" s="49"/>
      <c r="U32" s="29"/>
      <c r="V32" s="44"/>
    </row>
    <row r="33" spans="1:24" s="1" customFormat="1" ht="15" customHeight="1" x14ac:dyDescent="0.25">
      <c r="A33" s="15"/>
      <c r="B33" s="16"/>
      <c r="C33" s="17"/>
      <c r="D33" s="18"/>
      <c r="E33" s="71" t="s">
        <v>28</v>
      </c>
      <c r="F33" s="71"/>
      <c r="G33" s="19"/>
      <c r="H33" s="20"/>
      <c r="I33" s="20"/>
      <c r="J33" s="20"/>
      <c r="K33" s="20"/>
      <c r="L33" s="20"/>
      <c r="M33" s="21"/>
      <c r="N33" s="72">
        <f>N32+N31+N30+N29+N28</f>
        <v>550</v>
      </c>
      <c r="O33" s="73"/>
      <c r="P33" s="50">
        <f>SUM(P27:P31)</f>
        <v>21.21</v>
      </c>
      <c r="Q33" s="74">
        <f>SUM(R27:R31)</f>
        <v>23.150000000000002</v>
      </c>
      <c r="R33" s="74"/>
      <c r="S33" s="50">
        <f>SUM(S27:S31)</f>
        <v>88.070000000000007</v>
      </c>
      <c r="T33" s="50">
        <f>SUM(T27:T32)</f>
        <v>709.56000000000006</v>
      </c>
      <c r="U33" s="33"/>
      <c r="V33" s="31">
        <f>SUM(V27:V32)</f>
        <v>93.8</v>
      </c>
    </row>
    <row r="34" spans="1:24" s="14" customFormat="1" ht="24" customHeight="1" x14ac:dyDescent="0.2">
      <c r="A34" s="11">
        <v>2</v>
      </c>
      <c r="B34" s="68" t="s">
        <v>43</v>
      </c>
      <c r="C34" s="68"/>
      <c r="D34" s="11" t="s">
        <v>29</v>
      </c>
      <c r="E34" s="68" t="s">
        <v>30</v>
      </c>
      <c r="F34" s="68"/>
      <c r="G34" s="69" t="s">
        <v>77</v>
      </c>
      <c r="H34" s="69"/>
      <c r="I34" s="69"/>
      <c r="J34" s="69"/>
      <c r="K34" s="69"/>
      <c r="L34" s="69"/>
      <c r="M34" s="69"/>
      <c r="N34" s="75">
        <v>100</v>
      </c>
      <c r="O34" s="76"/>
      <c r="P34" s="43">
        <v>0.78</v>
      </c>
      <c r="Q34" s="43">
        <v>0</v>
      </c>
      <c r="R34" s="43">
        <v>3.8</v>
      </c>
      <c r="S34" s="43">
        <v>4.2</v>
      </c>
      <c r="T34" s="43">
        <v>66.66</v>
      </c>
      <c r="U34" s="41">
        <v>45</v>
      </c>
      <c r="V34" s="44">
        <v>12.73</v>
      </c>
    </row>
    <row r="35" spans="1:24" s="1" customFormat="1" ht="21" customHeight="1" x14ac:dyDescent="0.2">
      <c r="A35" s="11"/>
      <c r="B35" s="12"/>
      <c r="C35" s="13"/>
      <c r="D35" s="11"/>
      <c r="E35" s="68" t="s">
        <v>32</v>
      </c>
      <c r="F35" s="68"/>
      <c r="G35" s="69" t="s">
        <v>72</v>
      </c>
      <c r="H35" s="69"/>
      <c r="I35" s="69"/>
      <c r="J35" s="69"/>
      <c r="K35" s="69"/>
      <c r="L35" s="69"/>
      <c r="M35" s="69"/>
      <c r="N35" s="75">
        <v>260</v>
      </c>
      <c r="O35" s="76"/>
      <c r="P35" s="42">
        <v>4</v>
      </c>
      <c r="Q35" s="43">
        <v>13.41</v>
      </c>
      <c r="R35" s="42">
        <v>8.1</v>
      </c>
      <c r="S35" s="42">
        <v>21.4</v>
      </c>
      <c r="T35" s="42">
        <v>158</v>
      </c>
      <c r="U35" s="53">
        <v>171</v>
      </c>
      <c r="V35" s="44">
        <v>23.87</v>
      </c>
    </row>
    <row r="36" spans="1:24" s="1" customFormat="1" ht="25.5" customHeight="1" x14ac:dyDescent="0.2">
      <c r="A36" s="11"/>
      <c r="B36" s="12"/>
      <c r="C36" s="13"/>
      <c r="D36" s="11"/>
      <c r="E36" s="68" t="s">
        <v>34</v>
      </c>
      <c r="F36" s="68"/>
      <c r="G36" s="69" t="s">
        <v>71</v>
      </c>
      <c r="H36" s="69"/>
      <c r="I36" s="69"/>
      <c r="J36" s="69"/>
      <c r="K36" s="69"/>
      <c r="L36" s="69"/>
      <c r="M36" s="69"/>
      <c r="N36" s="83">
        <v>120</v>
      </c>
      <c r="O36" s="84"/>
      <c r="P36" s="42">
        <v>17.3</v>
      </c>
      <c r="Q36" s="42">
        <v>18.8</v>
      </c>
      <c r="R36" s="42">
        <v>17.22</v>
      </c>
      <c r="S36" s="42">
        <v>5.75</v>
      </c>
      <c r="T36" s="42">
        <v>133.22</v>
      </c>
      <c r="U36" s="54">
        <v>493</v>
      </c>
      <c r="V36" s="63">
        <v>59.33</v>
      </c>
    </row>
    <row r="37" spans="1:24" s="1" customFormat="1" ht="17.25" customHeight="1" x14ac:dyDescent="0.2">
      <c r="A37" s="11"/>
      <c r="B37" s="12"/>
      <c r="C37" s="13"/>
      <c r="D37" s="11"/>
      <c r="F37" s="40" t="s">
        <v>38</v>
      </c>
      <c r="G37" s="85" t="s">
        <v>70</v>
      </c>
      <c r="H37" s="86"/>
      <c r="I37" s="86"/>
      <c r="J37" s="86"/>
      <c r="K37" s="86"/>
      <c r="L37" s="86"/>
      <c r="M37" s="87"/>
      <c r="N37" s="83">
        <v>180</v>
      </c>
      <c r="O37" s="84"/>
      <c r="P37" s="42">
        <v>4.78</v>
      </c>
      <c r="Q37" s="42">
        <v>0.35</v>
      </c>
      <c r="R37" s="42">
        <v>6.66</v>
      </c>
      <c r="S37" s="42">
        <v>41.16</v>
      </c>
      <c r="T37" s="42">
        <v>245</v>
      </c>
      <c r="U37" s="53" t="s">
        <v>73</v>
      </c>
      <c r="V37" s="63">
        <v>23.94</v>
      </c>
    </row>
    <row r="38" spans="1:24" s="1" customFormat="1" ht="12.95" customHeight="1" x14ac:dyDescent="0.2">
      <c r="A38" s="11"/>
      <c r="B38" s="12"/>
      <c r="C38" s="13"/>
      <c r="D38" s="11"/>
      <c r="E38" s="68" t="s">
        <v>37</v>
      </c>
      <c r="F38" s="68"/>
      <c r="G38" s="69" t="s">
        <v>78</v>
      </c>
      <c r="H38" s="69"/>
      <c r="I38" s="69"/>
      <c r="J38" s="69"/>
      <c r="K38" s="69"/>
      <c r="L38" s="69"/>
      <c r="M38" s="69"/>
      <c r="N38" s="83">
        <v>200</v>
      </c>
      <c r="O38" s="84"/>
      <c r="P38" s="42">
        <v>0.2</v>
      </c>
      <c r="Q38" s="42">
        <v>0</v>
      </c>
      <c r="R38" s="42">
        <v>0</v>
      </c>
      <c r="S38" s="52">
        <v>20.010000000000002</v>
      </c>
      <c r="T38" s="52">
        <v>132</v>
      </c>
      <c r="U38" s="54">
        <v>632</v>
      </c>
      <c r="V38" s="63">
        <v>16.63</v>
      </c>
    </row>
    <row r="39" spans="1:24" s="1" customFormat="1" ht="12.95" customHeight="1" x14ac:dyDescent="0.2">
      <c r="A39" s="11"/>
      <c r="B39" s="12"/>
      <c r="C39" s="13"/>
      <c r="D39" s="11"/>
      <c r="E39" s="68" t="s">
        <v>38</v>
      </c>
      <c r="F39" s="68"/>
      <c r="G39" s="69" t="s">
        <v>39</v>
      </c>
      <c r="H39" s="69"/>
      <c r="I39" s="69"/>
      <c r="J39" s="69"/>
      <c r="K39" s="69"/>
      <c r="L39" s="69"/>
      <c r="M39" s="69"/>
      <c r="N39" s="83">
        <v>30</v>
      </c>
      <c r="O39" s="84"/>
      <c r="P39" s="42">
        <v>2.81</v>
      </c>
      <c r="Q39" s="42">
        <v>0.35</v>
      </c>
      <c r="R39" s="42">
        <v>0.35</v>
      </c>
      <c r="S39" s="42">
        <v>17.21</v>
      </c>
      <c r="T39" s="42">
        <v>122.4</v>
      </c>
      <c r="U39" s="53" t="s">
        <v>50</v>
      </c>
      <c r="V39" s="48">
        <v>4.9400000000000004</v>
      </c>
    </row>
    <row r="40" spans="1:24" s="49" customFormat="1" ht="12.95" customHeight="1" x14ac:dyDescent="0.2">
      <c r="A40" s="59"/>
      <c r="B40" s="60"/>
      <c r="C40" s="59"/>
      <c r="D40" s="61"/>
      <c r="E40" s="48"/>
      <c r="F40" s="48" t="s">
        <v>38</v>
      </c>
      <c r="G40" s="69" t="s">
        <v>53</v>
      </c>
      <c r="H40" s="69"/>
      <c r="I40" s="69"/>
      <c r="J40" s="69"/>
      <c r="K40" s="69"/>
      <c r="L40" s="69"/>
      <c r="M40" s="69"/>
      <c r="N40" s="83">
        <v>20</v>
      </c>
      <c r="O40" s="84"/>
      <c r="P40" s="42">
        <v>1.32</v>
      </c>
      <c r="Q40" s="42">
        <v>0.24</v>
      </c>
      <c r="R40" s="42">
        <v>0.24</v>
      </c>
      <c r="S40" s="42">
        <v>6.68</v>
      </c>
      <c r="T40" s="42">
        <v>34.799999999999997</v>
      </c>
      <c r="U40" s="53" t="s">
        <v>50</v>
      </c>
      <c r="V40" s="48">
        <v>3.84</v>
      </c>
    </row>
    <row r="41" spans="1:24" s="1" customFormat="1" ht="12.95" customHeight="1" x14ac:dyDescent="0.25">
      <c r="A41" s="15"/>
      <c r="B41" s="16"/>
      <c r="C41" s="17"/>
      <c r="D41" s="18"/>
      <c r="E41" s="71" t="s">
        <v>28</v>
      </c>
      <c r="F41" s="71"/>
      <c r="G41" s="69"/>
      <c r="H41" s="69"/>
      <c r="I41" s="69"/>
      <c r="J41" s="69"/>
      <c r="K41" s="69"/>
      <c r="L41" s="69"/>
      <c r="M41" s="69"/>
      <c r="N41" s="72">
        <f>SUM(N34:O40)</f>
        <v>910</v>
      </c>
      <c r="O41" s="73"/>
      <c r="P41" s="31">
        <f>P40+P39+P38+P37+P36+P35+P34</f>
        <v>31.19</v>
      </c>
      <c r="Q41" s="74">
        <f>R40+R39+R38+R37+R36+R35+R34</f>
        <v>36.369999999999997</v>
      </c>
      <c r="R41" s="74"/>
      <c r="S41" s="31">
        <f>S40+S39+S38+S37+S36+S35+S34</f>
        <v>116.41000000000001</v>
      </c>
      <c r="T41" s="50">
        <f>T40+T39+T38+T37+T36+T35+T34</f>
        <v>892.08</v>
      </c>
      <c r="U41" s="33"/>
      <c r="V41" s="31">
        <f>V40+V39+V38+V37+V36+V35+V34</f>
        <v>145.28</v>
      </c>
    </row>
    <row r="42" spans="1:24" s="14" customFormat="1" ht="15" customHeight="1" thickBot="1" x14ac:dyDescent="0.25">
      <c r="A42" s="22"/>
      <c r="B42" s="23"/>
      <c r="C42" s="24"/>
      <c r="D42" s="64" t="s">
        <v>40</v>
      </c>
      <c r="E42" s="64"/>
      <c r="F42" s="64"/>
      <c r="G42" s="23"/>
      <c r="H42" s="25"/>
      <c r="I42" s="25"/>
      <c r="J42" s="25"/>
      <c r="K42" s="25"/>
      <c r="L42" s="25"/>
      <c r="M42" s="24"/>
      <c r="N42" s="65">
        <f>N41+N33</f>
        <v>1460</v>
      </c>
      <c r="O42" s="66"/>
      <c r="P42" s="34">
        <f>P41+P33</f>
        <v>52.400000000000006</v>
      </c>
      <c r="Q42" s="67">
        <f>Q41+Q33</f>
        <v>59.519999999999996</v>
      </c>
      <c r="R42" s="67"/>
      <c r="S42" s="34">
        <f>S41+S33</f>
        <v>204.48000000000002</v>
      </c>
      <c r="T42" s="34">
        <f>T41+T33</f>
        <v>1601.64</v>
      </c>
      <c r="U42" s="34"/>
      <c r="V42" s="34">
        <f>V41+V33</f>
        <v>239.07999999999998</v>
      </c>
      <c r="X42" s="45"/>
    </row>
    <row r="43" spans="1:24" s="1" customFormat="1" ht="15" customHeight="1" x14ac:dyDescent="0.2"/>
    <row r="44" spans="1:24" s="1" customFormat="1" ht="12.95" customHeight="1" x14ac:dyDescent="0.2">
      <c r="C44" s="26"/>
      <c r="D44" s="26"/>
      <c r="E44" s="26"/>
      <c r="I44" s="26"/>
    </row>
    <row r="45" spans="1:24" s="1" customFormat="1" ht="12.95" customHeight="1" x14ac:dyDescent="0.2">
      <c r="A45" s="79" t="s">
        <v>0</v>
      </c>
      <c r="B45" s="79"/>
      <c r="C45" s="79"/>
      <c r="D45" s="80" t="s">
        <v>1</v>
      </c>
      <c r="E45" s="80"/>
      <c r="F45" s="80"/>
      <c r="G45" s="80"/>
      <c r="H45" s="80"/>
      <c r="I45" s="80"/>
      <c r="J45" s="80"/>
      <c r="K45" s="80"/>
      <c r="L45" s="80"/>
      <c r="M45" s="80"/>
      <c r="N45" s="3"/>
      <c r="O45" s="3" t="s">
        <v>64</v>
      </c>
      <c r="P45" s="2" t="s">
        <v>2</v>
      </c>
      <c r="Q45" s="80" t="s">
        <v>3</v>
      </c>
      <c r="R45" s="80"/>
      <c r="S45" s="80"/>
      <c r="T45" s="80"/>
    </row>
    <row r="46" spans="1:24" s="1" customFormat="1" ht="12.95" customHeight="1" x14ac:dyDescent="0.2">
      <c r="A46" s="4" t="s">
        <v>4</v>
      </c>
      <c r="P46" s="2" t="s">
        <v>5</v>
      </c>
      <c r="Q46" s="80" t="s">
        <v>65</v>
      </c>
      <c r="R46" s="80"/>
      <c r="S46" s="80"/>
      <c r="T46" s="80"/>
    </row>
    <row r="47" spans="1:24" s="1" customFormat="1" ht="18.95" customHeight="1" x14ac:dyDescent="0.2">
      <c r="A47" s="5" t="s">
        <v>6</v>
      </c>
      <c r="G47" s="27" t="s">
        <v>61</v>
      </c>
      <c r="P47" s="2" t="s">
        <v>7</v>
      </c>
      <c r="Q47" s="1" t="s">
        <v>31</v>
      </c>
      <c r="R47" s="1">
        <f>R24+1</f>
        <v>7</v>
      </c>
      <c r="S47" s="1">
        <f>S24</f>
        <v>11</v>
      </c>
      <c r="T47" s="1">
        <f>T24</f>
        <v>2025</v>
      </c>
    </row>
    <row r="48" spans="1:24" s="1" customFormat="1" ht="12.95" customHeight="1" x14ac:dyDescent="0.2">
      <c r="Q48" s="6" t="s">
        <v>8</v>
      </c>
      <c r="R48" s="6"/>
      <c r="S48" s="7" t="s">
        <v>9</v>
      </c>
      <c r="T48" s="7" t="s">
        <v>10</v>
      </c>
    </row>
    <row r="49" spans="1:22" s="1" customFormat="1" ht="12.95" customHeight="1" thickBot="1" x14ac:dyDescent="0.25">
      <c r="A49" s="8" t="s">
        <v>11</v>
      </c>
      <c r="B49" s="81" t="s">
        <v>12</v>
      </c>
      <c r="C49" s="81"/>
      <c r="D49" s="9" t="s">
        <v>13</v>
      </c>
      <c r="E49" s="82" t="s">
        <v>14</v>
      </c>
      <c r="F49" s="82"/>
      <c r="G49" s="82" t="s">
        <v>15</v>
      </c>
      <c r="H49" s="82"/>
      <c r="I49" s="82"/>
      <c r="J49" s="82"/>
      <c r="K49" s="82"/>
      <c r="L49" s="82"/>
      <c r="M49" s="82"/>
      <c r="N49" s="82" t="s">
        <v>16</v>
      </c>
      <c r="O49" s="82"/>
      <c r="P49" s="9" t="s">
        <v>17</v>
      </c>
      <c r="Q49" s="82" t="s">
        <v>18</v>
      </c>
      <c r="R49" s="82"/>
      <c r="S49" s="9" t="s">
        <v>19</v>
      </c>
      <c r="T49" s="9" t="s">
        <v>20</v>
      </c>
      <c r="U49" s="10" t="s">
        <v>21</v>
      </c>
      <c r="V49" s="9" t="s">
        <v>22</v>
      </c>
    </row>
    <row r="50" spans="1:22" s="1" customFormat="1" ht="38.1" customHeight="1" x14ac:dyDescent="0.2">
      <c r="A50" s="11">
        <v>2</v>
      </c>
      <c r="B50" s="68" t="s">
        <v>33</v>
      </c>
      <c r="C50" s="68"/>
      <c r="D50" s="11" t="s">
        <v>23</v>
      </c>
      <c r="E50" s="68" t="s">
        <v>45</v>
      </c>
      <c r="F50" s="68"/>
      <c r="G50" s="69" t="s">
        <v>63</v>
      </c>
      <c r="H50" s="69"/>
      <c r="I50" s="69"/>
      <c r="J50" s="69"/>
      <c r="K50" s="69"/>
      <c r="L50" s="69"/>
      <c r="M50" s="69"/>
      <c r="N50" s="77">
        <v>185</v>
      </c>
      <c r="O50" s="78"/>
      <c r="P50" s="52">
        <v>14.56</v>
      </c>
      <c r="Q50" s="36">
        <v>7.2</v>
      </c>
      <c r="R50" s="52">
        <v>16.739999999999998</v>
      </c>
      <c r="S50" s="47">
        <v>33.51</v>
      </c>
      <c r="T50" s="47">
        <v>338.11</v>
      </c>
      <c r="U50" s="39">
        <v>340</v>
      </c>
      <c r="V50" s="44">
        <v>45.68</v>
      </c>
    </row>
    <row r="51" spans="1:22" s="1" customFormat="1" ht="18.75" customHeight="1" x14ac:dyDescent="0.2">
      <c r="A51" s="11"/>
      <c r="B51" s="12"/>
      <c r="C51" s="13"/>
      <c r="D51" s="11"/>
      <c r="E51" s="68" t="s">
        <v>26</v>
      </c>
      <c r="F51" s="68"/>
      <c r="G51" s="69" t="s">
        <v>47</v>
      </c>
      <c r="H51" s="69"/>
      <c r="I51" s="69"/>
      <c r="J51" s="69"/>
      <c r="K51" s="69"/>
      <c r="L51" s="69"/>
      <c r="M51" s="69"/>
      <c r="N51" s="75">
        <v>200</v>
      </c>
      <c r="O51" s="76"/>
      <c r="P51" s="37">
        <v>0.5</v>
      </c>
      <c r="Q51" s="37">
        <v>7.5</v>
      </c>
      <c r="R51" s="37">
        <v>0</v>
      </c>
      <c r="S51" s="37">
        <v>15</v>
      </c>
      <c r="T51" s="37">
        <v>58</v>
      </c>
      <c r="U51" s="39">
        <v>685</v>
      </c>
      <c r="V51" s="51">
        <v>7</v>
      </c>
    </row>
    <row r="52" spans="1:22" s="1" customFormat="1" ht="18.75" customHeight="1" x14ac:dyDescent="0.2">
      <c r="A52" s="11"/>
      <c r="B52" s="12"/>
      <c r="C52" s="13"/>
      <c r="D52" s="11"/>
      <c r="E52" s="68" t="s">
        <v>27</v>
      </c>
      <c r="F52" s="68"/>
      <c r="G52" s="69" t="s">
        <v>48</v>
      </c>
      <c r="H52" s="69"/>
      <c r="I52" s="69"/>
      <c r="J52" s="69"/>
      <c r="K52" s="69"/>
      <c r="L52" s="69"/>
      <c r="M52" s="69"/>
      <c r="N52" s="75">
        <v>50</v>
      </c>
      <c r="O52" s="76"/>
      <c r="P52" s="36">
        <v>3.75</v>
      </c>
      <c r="Q52" s="37">
        <v>1.5</v>
      </c>
      <c r="R52" s="36">
        <v>1.5</v>
      </c>
      <c r="S52" s="36">
        <v>26</v>
      </c>
      <c r="T52" s="36">
        <v>125</v>
      </c>
      <c r="U52" s="39" t="s">
        <v>50</v>
      </c>
      <c r="V52" s="51">
        <v>6</v>
      </c>
    </row>
    <row r="53" spans="1:22" s="1" customFormat="1" ht="38.1" customHeight="1" x14ac:dyDescent="0.2">
      <c r="A53" s="11"/>
      <c r="B53" s="12"/>
      <c r="C53" s="13"/>
      <c r="D53" s="11"/>
      <c r="E53" s="68"/>
      <c r="F53" s="68"/>
      <c r="G53" s="69" t="s">
        <v>59</v>
      </c>
      <c r="H53" s="69"/>
      <c r="I53" s="69"/>
      <c r="J53" s="69"/>
      <c r="K53" s="69"/>
      <c r="L53" s="69"/>
      <c r="M53" s="69"/>
      <c r="N53" s="75">
        <v>125</v>
      </c>
      <c r="O53" s="76"/>
      <c r="P53" s="37">
        <v>3.62</v>
      </c>
      <c r="Q53" s="42">
        <v>3.6</v>
      </c>
      <c r="R53" s="37">
        <v>4.12</v>
      </c>
      <c r="S53" s="37">
        <v>14.25</v>
      </c>
      <c r="T53" s="37">
        <v>127.5</v>
      </c>
      <c r="U53" s="39" t="s">
        <v>50</v>
      </c>
      <c r="V53" s="51">
        <v>35.119999999999997</v>
      </c>
    </row>
    <row r="54" spans="1:22" s="1" customFormat="1" ht="38.1" customHeight="1" x14ac:dyDescent="0.25">
      <c r="A54" s="15"/>
      <c r="B54" s="16"/>
      <c r="C54" s="17"/>
      <c r="D54" s="18"/>
      <c r="E54" s="71" t="s">
        <v>28</v>
      </c>
      <c r="F54" s="71"/>
      <c r="G54" s="19"/>
      <c r="H54" s="20"/>
      <c r="I54" s="20"/>
      <c r="J54" s="20"/>
      <c r="K54" s="20"/>
      <c r="L54" s="20"/>
      <c r="M54" s="21"/>
      <c r="N54" s="72">
        <f>SUM(N50:O53)</f>
        <v>560</v>
      </c>
      <c r="O54" s="73"/>
      <c r="P54" s="31">
        <f>SUM(P50:P53)</f>
        <v>22.430000000000003</v>
      </c>
      <c r="Q54" s="74">
        <f>R53+R52+R51+R50</f>
        <v>22.36</v>
      </c>
      <c r="R54" s="74"/>
      <c r="S54" s="31">
        <f>SUM(S50:S53)</f>
        <v>88.759999999999991</v>
      </c>
      <c r="T54" s="31">
        <f>SUM(T50:T53)</f>
        <v>648.61</v>
      </c>
      <c r="U54" s="33"/>
      <c r="V54" s="31">
        <f>SUM(V50:V53)</f>
        <v>93.8</v>
      </c>
    </row>
    <row r="55" spans="1:22" s="14" customFormat="1" ht="35.25" customHeight="1" x14ac:dyDescent="0.2">
      <c r="A55" s="11">
        <v>2</v>
      </c>
      <c r="B55" s="68" t="s">
        <v>33</v>
      </c>
      <c r="C55" s="68"/>
      <c r="D55" s="11" t="s">
        <v>29</v>
      </c>
      <c r="E55" s="68" t="s">
        <v>30</v>
      </c>
      <c r="F55" s="68"/>
      <c r="G55" s="69" t="s">
        <v>51</v>
      </c>
      <c r="H55" s="69"/>
      <c r="I55" s="69"/>
      <c r="J55" s="69"/>
      <c r="K55" s="69"/>
      <c r="L55" s="69"/>
      <c r="M55" s="69"/>
      <c r="N55" s="70">
        <v>100</v>
      </c>
      <c r="O55" s="68"/>
      <c r="P55" s="43">
        <v>1.3</v>
      </c>
      <c r="Q55" s="43">
        <v>3</v>
      </c>
      <c r="R55" s="43">
        <v>3</v>
      </c>
      <c r="S55" s="43">
        <v>7.3</v>
      </c>
      <c r="T55" s="43">
        <v>89</v>
      </c>
      <c r="U55" s="41">
        <v>612</v>
      </c>
      <c r="V55" s="44">
        <v>8.31</v>
      </c>
    </row>
    <row r="56" spans="1:22" s="1" customFormat="1" ht="26.25" customHeight="1" x14ac:dyDescent="0.2">
      <c r="A56" s="11"/>
      <c r="B56" s="12"/>
      <c r="C56" s="13"/>
      <c r="D56" s="11"/>
      <c r="E56" s="68" t="s">
        <v>32</v>
      </c>
      <c r="F56" s="68"/>
      <c r="G56" s="69" t="s">
        <v>75</v>
      </c>
      <c r="H56" s="69"/>
      <c r="I56" s="69"/>
      <c r="J56" s="69"/>
      <c r="K56" s="69"/>
      <c r="L56" s="69"/>
      <c r="M56" s="69"/>
      <c r="N56" s="70">
        <v>260</v>
      </c>
      <c r="O56" s="68"/>
      <c r="P56" s="42">
        <v>6.6</v>
      </c>
      <c r="Q56" s="42">
        <v>9.17</v>
      </c>
      <c r="R56" s="42">
        <v>9.17</v>
      </c>
      <c r="S56" s="42">
        <v>36.1</v>
      </c>
      <c r="T56" s="42">
        <v>212.04</v>
      </c>
      <c r="U56" s="41">
        <v>140</v>
      </c>
      <c r="V56" s="44">
        <v>36.6</v>
      </c>
    </row>
    <row r="57" spans="1:22" s="1" customFormat="1" ht="12.95" customHeight="1" x14ac:dyDescent="0.2">
      <c r="A57" s="11"/>
      <c r="B57" s="12"/>
      <c r="C57" s="13"/>
      <c r="D57" s="11"/>
      <c r="E57" s="68" t="s">
        <v>44</v>
      </c>
      <c r="F57" s="68"/>
      <c r="G57" s="69" t="s">
        <v>74</v>
      </c>
      <c r="H57" s="69"/>
      <c r="I57" s="69"/>
      <c r="J57" s="69"/>
      <c r="K57" s="69"/>
      <c r="L57" s="69"/>
      <c r="M57" s="69"/>
      <c r="N57" s="68">
        <v>200</v>
      </c>
      <c r="O57" s="68"/>
      <c r="P57" s="42">
        <v>18.760000000000002</v>
      </c>
      <c r="Q57" s="42">
        <v>20.059999999999999</v>
      </c>
      <c r="R57" s="42">
        <v>20.059999999999999</v>
      </c>
      <c r="S57" s="42">
        <v>35.79</v>
      </c>
      <c r="T57" s="42">
        <v>390.1</v>
      </c>
      <c r="U57" s="41">
        <v>374</v>
      </c>
      <c r="V57" s="62">
        <v>78.67</v>
      </c>
    </row>
    <row r="58" spans="1:22" s="1" customFormat="1" ht="12.95" customHeight="1" x14ac:dyDescent="0.2">
      <c r="A58" s="11"/>
      <c r="B58" s="12"/>
      <c r="C58" s="13"/>
      <c r="D58" s="11"/>
      <c r="E58" s="68" t="s">
        <v>26</v>
      </c>
      <c r="F58" s="68"/>
      <c r="G58" s="69" t="s">
        <v>52</v>
      </c>
      <c r="H58" s="69"/>
      <c r="I58" s="69"/>
      <c r="J58" s="69"/>
      <c r="K58" s="69"/>
      <c r="L58" s="69"/>
      <c r="M58" s="69"/>
      <c r="N58" s="68">
        <v>200</v>
      </c>
      <c r="O58" s="68"/>
      <c r="P58" s="42">
        <v>0.3</v>
      </c>
      <c r="Q58" s="42">
        <v>0</v>
      </c>
      <c r="R58" s="42">
        <v>0</v>
      </c>
      <c r="S58" s="42">
        <v>27.1</v>
      </c>
      <c r="T58" s="42">
        <v>126</v>
      </c>
      <c r="U58" s="30">
        <v>639</v>
      </c>
      <c r="V58" s="62">
        <v>12.92</v>
      </c>
    </row>
    <row r="59" spans="1:22" s="1" customFormat="1" ht="12.95" customHeight="1" x14ac:dyDescent="0.2">
      <c r="A59" s="11"/>
      <c r="B59" s="12"/>
      <c r="C59" s="13"/>
      <c r="D59" s="11"/>
      <c r="E59" s="68" t="s">
        <v>27</v>
      </c>
      <c r="F59" s="68"/>
      <c r="G59" s="69" t="s">
        <v>39</v>
      </c>
      <c r="H59" s="69"/>
      <c r="I59" s="69"/>
      <c r="J59" s="69"/>
      <c r="K59" s="69"/>
      <c r="L59" s="69"/>
      <c r="M59" s="69"/>
      <c r="N59" s="68">
        <v>30</v>
      </c>
      <c r="O59" s="68"/>
      <c r="P59" s="42">
        <v>2.81</v>
      </c>
      <c r="Q59" s="42">
        <v>0.35</v>
      </c>
      <c r="R59" s="42">
        <v>0.35</v>
      </c>
      <c r="S59" s="42">
        <v>17.21</v>
      </c>
      <c r="T59" s="42">
        <v>122.4</v>
      </c>
      <c r="U59" s="46" t="s">
        <v>54</v>
      </c>
      <c r="V59" s="46">
        <v>4.9400000000000004</v>
      </c>
    </row>
    <row r="60" spans="1:22" s="1" customFormat="1" ht="12.95" customHeight="1" x14ac:dyDescent="0.2">
      <c r="A60" s="11"/>
      <c r="B60" s="12"/>
      <c r="C60" s="13"/>
      <c r="D60" s="11"/>
      <c r="E60" s="68" t="s">
        <v>27</v>
      </c>
      <c r="F60" s="68"/>
      <c r="G60" s="69" t="s">
        <v>53</v>
      </c>
      <c r="H60" s="69"/>
      <c r="I60" s="69"/>
      <c r="J60" s="69"/>
      <c r="K60" s="69"/>
      <c r="L60" s="69"/>
      <c r="M60" s="69"/>
      <c r="N60" s="68">
        <v>20</v>
      </c>
      <c r="O60" s="68"/>
      <c r="P60" s="42">
        <v>1.32</v>
      </c>
      <c r="Q60" s="42">
        <v>0.24</v>
      </c>
      <c r="R60" s="42">
        <v>0.24</v>
      </c>
      <c r="S60" s="42">
        <v>6.68</v>
      </c>
      <c r="T60" s="42">
        <v>34.799999999999997</v>
      </c>
      <c r="U60" s="30" t="s">
        <v>54</v>
      </c>
      <c r="V60" s="51">
        <v>3.84</v>
      </c>
    </row>
    <row r="61" spans="1:22" s="1" customFormat="1" ht="12.95" customHeight="1" x14ac:dyDescent="0.25">
      <c r="A61" s="15"/>
      <c r="B61" s="16"/>
      <c r="C61" s="17"/>
      <c r="D61" s="18"/>
      <c r="E61" s="71" t="s">
        <v>28</v>
      </c>
      <c r="F61" s="71"/>
      <c r="G61" s="19"/>
      <c r="H61" s="20"/>
      <c r="I61" s="20"/>
      <c r="J61" s="20"/>
      <c r="K61" s="20"/>
      <c r="L61" s="20"/>
      <c r="M61" s="21"/>
      <c r="N61" s="72">
        <f>SUM(N55:O60)</f>
        <v>810</v>
      </c>
      <c r="O61" s="73"/>
      <c r="P61" s="32">
        <f>P60+P59+P58+P57+P56+P55</f>
        <v>31.09</v>
      </c>
      <c r="Q61" s="74">
        <f>R60+Q59+R58+R57+R56+R55</f>
        <v>32.82</v>
      </c>
      <c r="R61" s="74"/>
      <c r="S61" s="32">
        <f>S60+S59+S58+S57+S56+S55</f>
        <v>130.18</v>
      </c>
      <c r="T61" s="32">
        <f>T60+T59+T58+T57+T56+T55</f>
        <v>974.33999999999992</v>
      </c>
      <c r="U61" s="33"/>
      <c r="V61" s="31">
        <f>V60+V59+V58+V57+V56+V55</f>
        <v>145.28</v>
      </c>
    </row>
    <row r="62" spans="1:22" s="14" customFormat="1" ht="15" customHeight="1" x14ac:dyDescent="0.2">
      <c r="A62" s="22"/>
      <c r="B62" s="23"/>
      <c r="C62" s="24"/>
      <c r="D62" s="64" t="s">
        <v>40</v>
      </c>
      <c r="E62" s="64"/>
      <c r="F62" s="64"/>
      <c r="G62" s="23"/>
      <c r="H62" s="25"/>
      <c r="I62" s="25"/>
      <c r="J62" s="25"/>
      <c r="K62" s="25"/>
      <c r="L62" s="25"/>
      <c r="M62" s="24"/>
      <c r="N62" s="65">
        <f>N61+N54</f>
        <v>1370</v>
      </c>
      <c r="O62" s="66"/>
      <c r="P62" s="35">
        <f>P61+P54</f>
        <v>53.52</v>
      </c>
      <c r="Q62" s="67">
        <f>Q61+Q54</f>
        <v>55.18</v>
      </c>
      <c r="R62" s="67"/>
      <c r="S62" s="35">
        <f>S61+S54</f>
        <v>218.94</v>
      </c>
      <c r="T62" s="35">
        <f>T61+T54</f>
        <v>1622.9499999999998</v>
      </c>
      <c r="U62" s="35"/>
      <c r="V62" s="34">
        <f>V61+V54</f>
        <v>239.07999999999998</v>
      </c>
    </row>
    <row r="63" spans="1:22" s="1" customFormat="1" ht="15" customHeight="1" x14ac:dyDescent="0.2"/>
    <row r="64" spans="1:22" s="1" customFormat="1" ht="12.95" customHeight="1" x14ac:dyDescent="0.2">
      <c r="C64" s="26"/>
      <c r="D64" s="26"/>
      <c r="E64" s="26"/>
      <c r="I64" s="26"/>
    </row>
    <row r="65" s="1" customFormat="1" ht="12.95" customHeight="1" x14ac:dyDescent="0.2"/>
  </sheetData>
  <mergeCells count="157">
    <mergeCell ref="G27:M27"/>
    <mergeCell ref="N27:O27"/>
    <mergeCell ref="G41:M41"/>
    <mergeCell ref="G40:M40"/>
    <mergeCell ref="N40:O40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G8:M8"/>
    <mergeCell ref="N8:O8"/>
    <mergeCell ref="E8:F8"/>
    <mergeCell ref="G9:M9"/>
    <mergeCell ref="N9:O9"/>
    <mergeCell ref="E10:F10"/>
    <mergeCell ref="N10:O10"/>
    <mergeCell ref="Q10:R10"/>
    <mergeCell ref="B6:C6"/>
    <mergeCell ref="E6:F6"/>
    <mergeCell ref="G6:M6"/>
    <mergeCell ref="N6:O6"/>
    <mergeCell ref="E7:F7"/>
    <mergeCell ref="G7:M7"/>
    <mergeCell ref="N7:O7"/>
    <mergeCell ref="B11:C11"/>
    <mergeCell ref="E11:F11"/>
    <mergeCell ref="G11:M11"/>
    <mergeCell ref="N11:O11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Q22:T22"/>
    <mergeCell ref="Q23:T23"/>
    <mergeCell ref="B26:C26"/>
    <mergeCell ref="E26:F26"/>
    <mergeCell ref="G26:M26"/>
    <mergeCell ref="N26:O26"/>
    <mergeCell ref="Q26:R26"/>
    <mergeCell ref="E17:F17"/>
    <mergeCell ref="G17:M17"/>
    <mergeCell ref="N17:O17"/>
    <mergeCell ref="E18:F18"/>
    <mergeCell ref="N18:O18"/>
    <mergeCell ref="Q18:R18"/>
    <mergeCell ref="D19:F19"/>
    <mergeCell ref="N19:O19"/>
    <mergeCell ref="Q19:R19"/>
    <mergeCell ref="B28:C28"/>
    <mergeCell ref="E28:F28"/>
    <mergeCell ref="G28:M28"/>
    <mergeCell ref="N28:O28"/>
    <mergeCell ref="E29:F29"/>
    <mergeCell ref="G29:M29"/>
    <mergeCell ref="N29:O29"/>
    <mergeCell ref="A22:C22"/>
    <mergeCell ref="D22:M22"/>
    <mergeCell ref="B34:C34"/>
    <mergeCell ref="E34:F34"/>
    <mergeCell ref="G34:M34"/>
    <mergeCell ref="N34:O34"/>
    <mergeCell ref="E35:F35"/>
    <mergeCell ref="G35:M35"/>
    <mergeCell ref="N35:O35"/>
    <mergeCell ref="G30:M30"/>
    <mergeCell ref="N30:O30"/>
    <mergeCell ref="G31:M31"/>
    <mergeCell ref="N31:O31"/>
    <mergeCell ref="E30:F30"/>
    <mergeCell ref="G32:M32"/>
    <mergeCell ref="N32:O32"/>
    <mergeCell ref="G36:M36"/>
    <mergeCell ref="N36:O36"/>
    <mergeCell ref="E36:F36"/>
    <mergeCell ref="E39:F39"/>
    <mergeCell ref="G39:M39"/>
    <mergeCell ref="N39:O39"/>
    <mergeCell ref="E33:F33"/>
    <mergeCell ref="N33:O33"/>
    <mergeCell ref="Q33:R33"/>
    <mergeCell ref="E38:F38"/>
    <mergeCell ref="G38:M38"/>
    <mergeCell ref="N38:O38"/>
    <mergeCell ref="G37:M37"/>
    <mergeCell ref="N37:O37"/>
    <mergeCell ref="E41:F41"/>
    <mergeCell ref="N41:O41"/>
    <mergeCell ref="Q41:R41"/>
    <mergeCell ref="B50:C50"/>
    <mergeCell ref="E50:F50"/>
    <mergeCell ref="G50:M50"/>
    <mergeCell ref="N50:O50"/>
    <mergeCell ref="D42:F42"/>
    <mergeCell ref="N42:O42"/>
    <mergeCell ref="Q42:R42"/>
    <mergeCell ref="A45:C45"/>
    <mergeCell ref="D45:M45"/>
    <mergeCell ref="Q45:T45"/>
    <mergeCell ref="Q46:T46"/>
    <mergeCell ref="B49:C49"/>
    <mergeCell ref="E49:F49"/>
    <mergeCell ref="G49:M49"/>
    <mergeCell ref="N49:O49"/>
    <mergeCell ref="Q49:R49"/>
    <mergeCell ref="E54:F54"/>
    <mergeCell ref="N54:O54"/>
    <mergeCell ref="Q54:R54"/>
    <mergeCell ref="B55:C55"/>
    <mergeCell ref="E55:F55"/>
    <mergeCell ref="G55:M55"/>
    <mergeCell ref="N55:O55"/>
    <mergeCell ref="E51:F51"/>
    <mergeCell ref="G51:M51"/>
    <mergeCell ref="N51:O51"/>
    <mergeCell ref="E52:F52"/>
    <mergeCell ref="G52:M52"/>
    <mergeCell ref="N52:O52"/>
    <mergeCell ref="E53:F53"/>
    <mergeCell ref="G53:M53"/>
    <mergeCell ref="N53:O53"/>
    <mergeCell ref="E56:F56"/>
    <mergeCell ref="G56:M56"/>
    <mergeCell ref="N56:O56"/>
    <mergeCell ref="E57:F57"/>
    <mergeCell ref="G57:M57"/>
    <mergeCell ref="N57:O57"/>
    <mergeCell ref="E61:F61"/>
    <mergeCell ref="N61:O61"/>
    <mergeCell ref="Q61:R61"/>
    <mergeCell ref="D62:F62"/>
    <mergeCell ref="N62:O62"/>
    <mergeCell ref="Q62:R62"/>
    <mergeCell ref="E58:F58"/>
    <mergeCell ref="G58:M58"/>
    <mergeCell ref="N58:O58"/>
    <mergeCell ref="E59:F59"/>
    <mergeCell ref="G59:M59"/>
    <mergeCell ref="N59:O59"/>
    <mergeCell ref="E60:F60"/>
    <mergeCell ref="G60:M60"/>
    <mergeCell ref="N60:O60"/>
  </mergeCells>
  <pageMargins left="0.39370078740157483" right="0.39370078740157483" top="0.39370078740157483" bottom="0.39370078740157483" header="0" footer="0"/>
  <pageSetup paperSize="9" scale="63" pageOrder="overThenDown" orientation="portrait" r:id="rId1"/>
  <rowBreaks count="3" manualBreakCount="3">
    <brk id="21" max="22" man="1"/>
    <brk id="44" max="22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2025-10-29T04:48:23Z</dcterms:modified>
</cp:coreProperties>
</file>