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20" yWindow="-120" windowWidth="20730" windowHeight="11760"/>
  </bookViews>
  <sheets>
    <sheet name="TDSheet" sheetId="1" r:id="rId1"/>
  </sheets>
  <calcPr calcId="145621" refMode="R1C1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V105" i="1" l="1"/>
  <c r="T105" i="1"/>
  <c r="S105" i="1"/>
  <c r="Q105" i="1"/>
  <c r="P105" i="1"/>
  <c r="N105" i="1"/>
  <c r="S98" i="1"/>
  <c r="T98" i="1"/>
  <c r="V85" i="1"/>
  <c r="T85" i="1"/>
  <c r="S85" i="1"/>
  <c r="Q85" i="1"/>
  <c r="P85" i="1"/>
  <c r="N85" i="1"/>
  <c r="V77" i="1"/>
  <c r="T77" i="1"/>
  <c r="S77" i="1"/>
  <c r="Q77" i="1"/>
  <c r="P77" i="1"/>
  <c r="Q54" i="1"/>
  <c r="V33" i="1"/>
  <c r="T33" i="1"/>
  <c r="S33" i="1"/>
  <c r="Q33" i="1"/>
  <c r="P33" i="1"/>
  <c r="N33" i="1"/>
  <c r="T41" i="1" l="1"/>
  <c r="S41" i="1"/>
  <c r="Q41" i="1"/>
  <c r="P41" i="1"/>
  <c r="Q62" i="1"/>
  <c r="T62" i="1"/>
  <c r="S62" i="1"/>
  <c r="P62" i="1"/>
  <c r="Q98" i="1" l="1"/>
  <c r="V98" i="1"/>
  <c r="P98" i="1"/>
  <c r="N98" i="1"/>
  <c r="V41" i="1" l="1"/>
  <c r="N41" i="1"/>
  <c r="N77" i="1"/>
  <c r="V62" i="1"/>
  <c r="N62" i="1"/>
  <c r="V54" i="1"/>
  <c r="T54" i="1"/>
  <c r="S54" i="1"/>
  <c r="P54" i="1"/>
  <c r="N54" i="1"/>
  <c r="T42" i="1"/>
  <c r="V19" i="1"/>
  <c r="T19" i="1"/>
  <c r="S19" i="1"/>
  <c r="Q19" i="1"/>
  <c r="P19" i="1"/>
  <c r="N19" i="1"/>
  <c r="V11" i="1"/>
  <c r="T11" i="1"/>
  <c r="S11" i="1"/>
  <c r="Q11" i="1"/>
  <c r="P11" i="1"/>
  <c r="N11" i="1"/>
  <c r="R25" i="1"/>
  <c r="R47" i="1" s="1"/>
  <c r="R68" i="1" s="1"/>
  <c r="R91" i="1" s="1"/>
  <c r="T25" i="1"/>
  <c r="T47" i="1"/>
  <c r="T68" i="1"/>
  <c r="T91" i="1"/>
  <c r="S25" i="1"/>
  <c r="S47" i="1"/>
  <c r="S68" i="1"/>
  <c r="S91" i="1"/>
  <c r="S20" i="1" l="1"/>
  <c r="T20" i="1"/>
  <c r="Q20" i="1"/>
  <c r="P20" i="1"/>
  <c r="N20" i="1"/>
  <c r="S42" i="1"/>
  <c r="V42" i="1"/>
  <c r="V106" i="1"/>
  <c r="N42" i="1"/>
  <c r="V20" i="1"/>
  <c r="P63" i="1"/>
  <c r="S63" i="1"/>
  <c r="V63" i="1"/>
  <c r="P86" i="1"/>
  <c r="S86" i="1"/>
  <c r="V86" i="1"/>
  <c r="P106" i="1"/>
  <c r="S106" i="1"/>
  <c r="N63" i="1"/>
  <c r="Q63" i="1"/>
  <c r="T63" i="1"/>
  <c r="N86" i="1"/>
  <c r="Q86" i="1"/>
  <c r="T86" i="1"/>
  <c r="N106" i="1"/>
  <c r="Q106" i="1"/>
  <c r="T106" i="1"/>
  <c r="P42" i="1"/>
  <c r="Q42" i="1"/>
</calcChain>
</file>

<file path=xl/sharedStrings.xml><?xml version="1.0" encoding="utf-8"?>
<sst xmlns="http://schemas.openxmlformats.org/spreadsheetml/2006/main" count="319" uniqueCount="102">
  <si>
    <t>Школа</t>
  </si>
  <si>
    <t>ШУ №1 (Заречный)</t>
  </si>
  <si>
    <t>должность</t>
  </si>
  <si>
    <t>Директор</t>
  </si>
  <si>
    <t>Типовое примерное меню приготавливаемых блюд</t>
  </si>
  <si>
    <t>фамилия</t>
  </si>
  <si>
    <t>Возрастная категория</t>
  </si>
  <si>
    <t>дата</t>
  </si>
  <si>
    <t>20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</si>
  <si>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</si>
  <si>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</si>
  <si>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</si>
  <si>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</si>
  <si>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</si>
  <si>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</si>
  <si>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</si>
  <si>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</si>
  <si>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</si>
  <si>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</si>
  <si>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</si>
  <si>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</si>
  <si>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</si>
  <si>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</si>
  <si>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</si>
  <si>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1</t>
  </si>
  <si>
    <t>Завтрак</t>
  </si>
  <si>
    <t>Бутерброды, сыр, масло</t>
  </si>
  <si>
    <t>Каши молочные, омлеты, запеканки</t>
  </si>
  <si>
    <t>Кондитерские изделия</t>
  </si>
  <si>
    <t>Гор.напиток</t>
  </si>
  <si>
    <t>Хлеб, мучные изделия</t>
  </si>
  <si>
    <t>2</t>
  </si>
  <si>
    <t>итого</t>
  </si>
  <si>
    <t>Обед</t>
  </si>
  <si>
    <t>Салат, овощная добавка</t>
  </si>
  <si>
    <t>24</t>
  </si>
  <si>
    <t>Суп</t>
  </si>
  <si>
    <t>5</t>
  </si>
  <si>
    <t>Второе блюдо</t>
  </si>
  <si>
    <t>Гарнир</t>
  </si>
  <si>
    <t>3</t>
  </si>
  <si>
    <t>Напиток</t>
  </si>
  <si>
    <t>Хлеб</t>
  </si>
  <si>
    <t>Хлеб пшеничный 1с обогащенный</t>
  </si>
  <si>
    <t>Итого за день:</t>
  </si>
  <si>
    <t>21</t>
  </si>
  <si>
    <t>Каша гречневая рассыпчатая</t>
  </si>
  <si>
    <t>22</t>
  </si>
  <si>
    <t>23</t>
  </si>
  <si>
    <t>4</t>
  </si>
  <si>
    <t>Горячее блюдо</t>
  </si>
  <si>
    <t>Блюдо из творога и яиц</t>
  </si>
  <si>
    <t>Маринад овощной</t>
  </si>
  <si>
    <t>Пюре картофельное</t>
  </si>
  <si>
    <t>Чай с сахаром</t>
  </si>
  <si>
    <t>Батон нарезной</t>
  </si>
  <si>
    <t>Фрукт</t>
  </si>
  <si>
    <t>Кофейный напиток с молоком</t>
  </si>
  <si>
    <t>Кондитерское изделие</t>
  </si>
  <si>
    <t>ТТК</t>
  </si>
  <si>
    <t>Свекла отварная</t>
  </si>
  <si>
    <t>Бефстроганов</t>
  </si>
  <si>
    <t>Напиток из плодов сушеных</t>
  </si>
  <si>
    <t>Хлеб чусовской.</t>
  </si>
  <si>
    <t>ттк</t>
  </si>
  <si>
    <t>Печенье</t>
  </si>
  <si>
    <t>Чай с сахаром, с лимоном(200/10)</t>
  </si>
  <si>
    <t>Огурец свежий</t>
  </si>
  <si>
    <t>Котлета из куры</t>
  </si>
  <si>
    <t>520/534</t>
  </si>
  <si>
    <t>Йогурт</t>
  </si>
  <si>
    <t>Помидор свежий</t>
  </si>
  <si>
    <t>Кисель плодово-ягодный</t>
  </si>
  <si>
    <t>Бутерброды, сыр,масло</t>
  </si>
  <si>
    <t>Напитк витаминный "Витошка"</t>
  </si>
  <si>
    <t>12 лет и старше</t>
  </si>
  <si>
    <t>Пудинг творожно-манный со сгущенным молоком (200/50)</t>
  </si>
  <si>
    <t>Омлет натуральный с маслом(175/10)</t>
  </si>
  <si>
    <t>Утвердил:</t>
  </si>
  <si>
    <t>Фомин М.Л.</t>
  </si>
  <si>
    <t>Каша молочная манная с маслом сливочным(220/10)</t>
  </si>
  <si>
    <t>Масло сливочное</t>
  </si>
  <si>
    <t>Фрукт свежий</t>
  </si>
  <si>
    <t>Горошек зеленый припущенный</t>
  </si>
  <si>
    <t>Макаронные изделия отварные</t>
  </si>
  <si>
    <t>Рассольник "Ленинградский" со сметаной (250/10)</t>
  </si>
  <si>
    <t>Каша молочная ячневая с маслом сливочным (200/10)</t>
  </si>
  <si>
    <t>Пирог "Тигренок"</t>
  </si>
  <si>
    <t>Сыр твердый</t>
  </si>
  <si>
    <t xml:space="preserve">ТТК </t>
  </si>
  <si>
    <t>Гуляш</t>
  </si>
  <si>
    <t>Напиток витаминный из шиповника</t>
  </si>
  <si>
    <t>Борщ Сибирский, со сметаной(250/10)</t>
  </si>
  <si>
    <t>ТТК66</t>
  </si>
  <si>
    <t>Щи из свежей капусты, со сметаной(250/10)</t>
  </si>
  <si>
    <t>Макароны отварные с яйцом и сыром</t>
  </si>
  <si>
    <t>Рис припущенный с куркумой</t>
  </si>
  <si>
    <t>Курица, тушеная в соусе (100/20)</t>
  </si>
  <si>
    <t>Суп-пюре из картофеля с гренками (250/10)</t>
  </si>
  <si>
    <t>43/3/1</t>
  </si>
  <si>
    <t>Жаркое по-домашнему</t>
  </si>
  <si>
    <t>Суп-лапша с курой (250/10)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</si>
</sst>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8"/>
      <name val="Arial"/>
    </font>
    <font>
      <sz val="10"/>
      <name val="Arial"/>
      <family val="2"/>
      <charset val="204"/>
    </font>
    <font>
      <sz val="10"/>
      <color rgb="FF000000"/>
      <name val="Arial"/>
      <family val="2"/>
      <charset val="204"/>
    </font>
    <font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8"/>
      <color rgb="FF000000"/>
      <name val="Arial"/>
      <family val="2"/>
      <charset val="204"/>
    </font>
    <font>
      <sz val="11"/>
      <color rgb="FF000000"/>
      <name val="Calibri"/>
      <family val="2"/>
      <charset val="204"/>
    </font>
    <font>
      <i/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indexed="8"/>
      <name val="Arial"/>
      <family val="2"/>
      <charset val="204"/>
    </font>
    <font>
      <sz val="10"/>
      <color theme="1"/>
      <name val="Arial"/>
      <family val="2"/>
      <charset val="204"/>
    </font>
    <font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D8D8D8"/>
        <bgColor auto="1"/>
      </patternFill>
    </fill>
  </fills>
  <borders count="25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indexed="64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8" fillId="0" borderId="0"/>
  </cellStyleXfs>
  <cellXfs count="99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Continuous" vertical="top"/>
    </xf>
    <xf numFmtId="0" fontId="5" fillId="0" borderId="0" xfId="0" applyFont="1" applyAlignment="1">
      <alignment horizontal="center" vertical="top"/>
    </xf>
    <xf numFmtId="0" fontId="2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6" fillId="0" borderId="10" xfId="0" applyFont="1" applyBorder="1" applyAlignment="1">
      <alignment horizontal="left"/>
    </xf>
    <xf numFmtId="0" fontId="2" fillId="0" borderId="5" xfId="0" applyFont="1" applyBorder="1" applyAlignment="1">
      <alignment horizontal="left" vertical="top" wrapText="1"/>
    </xf>
    <xf numFmtId="0" fontId="2" fillId="0" borderId="11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2" fillId="2" borderId="13" xfId="0" applyFont="1" applyFill="1" applyBorder="1" applyAlignment="1">
      <alignment horizontal="left" vertical="top" wrapText="1"/>
    </xf>
    <xf numFmtId="0" fontId="2" fillId="2" borderId="14" xfId="0" applyFont="1" applyFill="1" applyBorder="1" applyAlignment="1">
      <alignment horizontal="left" vertical="top" wrapText="1"/>
    </xf>
    <xf numFmtId="0" fontId="2" fillId="2" borderId="15" xfId="0" applyFont="1" applyFill="1" applyBorder="1" applyAlignment="1">
      <alignment horizontal="left" vertical="top" wrapText="1"/>
    </xf>
    <xf numFmtId="0" fontId="2" fillId="2" borderId="16" xfId="0" applyFont="1" applyFill="1" applyBorder="1" applyAlignment="1">
      <alignment horizontal="left" vertical="top" wrapText="1"/>
    </xf>
    <xf numFmtId="0" fontId="1" fillId="0" borderId="8" xfId="0" applyFont="1" applyBorder="1" applyAlignment="1">
      <alignment horizontal="left" vertical="top" wrapText="1"/>
    </xf>
    <xf numFmtId="0" fontId="1" fillId="0" borderId="0" xfId="0" applyFont="1" applyAlignment="1">
      <alignment horizontal="left"/>
    </xf>
    <xf numFmtId="0" fontId="1" fillId="0" borderId="4" xfId="0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3" fontId="1" fillId="0" borderId="4" xfId="0" applyNumberFormat="1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top" wrapText="1"/>
    </xf>
    <xf numFmtId="2" fontId="2" fillId="0" borderId="4" xfId="0" applyNumberFormat="1" applyFont="1" applyBorder="1" applyAlignment="1">
      <alignment horizontal="center" vertical="top" wrapText="1"/>
    </xf>
    <xf numFmtId="2" fontId="2" fillId="0" borderId="12" xfId="0" applyNumberFormat="1" applyFont="1" applyBorder="1" applyAlignment="1">
      <alignment horizontal="center" vertical="top" wrapText="1"/>
    </xf>
    <xf numFmtId="2" fontId="2" fillId="2" borderId="13" xfId="0" applyNumberFormat="1" applyFont="1" applyFill="1" applyBorder="1" applyAlignment="1">
      <alignment horizontal="center" vertical="top" wrapText="1"/>
    </xf>
    <xf numFmtId="2" fontId="2" fillId="2" borderId="13" xfId="0" applyNumberFormat="1" applyFont="1" applyFill="1" applyBorder="1" applyAlignment="1">
      <alignment horizontal="center" vertical="top" wrapText="1"/>
    </xf>
    <xf numFmtId="2" fontId="9" fillId="0" borderId="17" xfId="0" applyNumberFormat="1" applyFont="1" applyBorder="1" applyAlignment="1">
      <alignment horizontal="center" vertical="center" wrapText="1"/>
    </xf>
    <xf numFmtId="2" fontId="10" fillId="0" borderId="17" xfId="0" applyNumberFormat="1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1" fillId="0" borderId="17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2" fontId="12" fillId="0" borderId="17" xfId="0" applyNumberFormat="1" applyFont="1" applyBorder="1" applyAlignment="1">
      <alignment horizontal="center" vertical="center" wrapText="1"/>
    </xf>
    <xf numFmtId="2" fontId="1" fillId="0" borderId="0" xfId="0" applyNumberFormat="1" applyFont="1" applyAlignment="1">
      <alignment horizontal="left"/>
    </xf>
    <xf numFmtId="2" fontId="11" fillId="0" borderId="17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0" fillId="0" borderId="0" xfId="0" applyNumberFormat="1" applyAlignment="1">
      <alignment horizontal="left"/>
    </xf>
    <xf numFmtId="2" fontId="1" fillId="0" borderId="4" xfId="1" applyNumberFormat="1" applyFont="1" applyBorder="1" applyAlignment="1">
      <alignment horizontal="center" vertical="center" wrapText="1"/>
    </xf>
    <xf numFmtId="2" fontId="13" fillId="0" borderId="17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1" fillId="0" borderId="4" xfId="0" applyNumberFormat="1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horizontal="right"/>
    </xf>
    <xf numFmtId="0" fontId="2" fillId="0" borderId="4" xfId="0" applyNumberFormat="1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2" fontId="2" fillId="0" borderId="4" xfId="0" applyNumberFormat="1" applyFont="1" applyBorder="1" applyAlignment="1">
      <alignment horizontal="center" vertical="top" wrapText="1"/>
    </xf>
    <xf numFmtId="0" fontId="4" fillId="2" borderId="13" xfId="0" applyFont="1" applyFill="1" applyBorder="1" applyAlignment="1">
      <alignment horizontal="center" vertical="center" wrapText="1"/>
    </xf>
    <xf numFmtId="3" fontId="2" fillId="2" borderId="13" xfId="0" applyNumberFormat="1" applyFont="1" applyFill="1" applyBorder="1" applyAlignment="1">
      <alignment horizontal="center" vertical="top" wrapText="1"/>
    </xf>
    <xf numFmtId="0" fontId="2" fillId="2" borderId="13" xfId="0" applyFont="1" applyFill="1" applyBorder="1" applyAlignment="1">
      <alignment horizontal="center" vertical="top" wrapText="1"/>
    </xf>
    <xf numFmtId="2" fontId="2" fillId="2" borderId="13" xfId="0" applyNumberFormat="1" applyFont="1" applyFill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18" xfId="0" applyNumberFormat="1" applyFont="1" applyBorder="1" applyAlignment="1">
      <alignment horizontal="center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20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2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4" fillId="0" borderId="17" xfId="0" applyNumberFormat="1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left" vertical="center" wrapText="1"/>
    </xf>
    <xf numFmtId="0" fontId="4" fillId="0" borderId="23" xfId="0" applyFont="1" applyBorder="1" applyAlignment="1">
      <alignment horizontal="left" vertical="center" wrapText="1"/>
    </xf>
    <xf numFmtId="0" fontId="4" fillId="0" borderId="24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X109"/>
  <sheetViews>
    <sheetView tabSelected="1" workbookViewId="0">
      <selection activeCell="W11" sqref="W11"/>
    </sheetView>
  </sheetViews>
  <sheetFormatPr defaultColWidth="10.5" defaultRowHeight="11.45" customHeight="1" x14ac:dyDescent="0.2"/>
  <cols>
    <col min="1" max="1" width="6.5" style="1" customWidth="1"/>
    <col min="2" max="2" width="6.33203125" style="1" customWidth="1"/>
    <col min="3" max="3" width="0.83203125" style="1" customWidth="1"/>
    <col min="4" max="4" width="10.5" style="1" customWidth="1"/>
    <col min="5" max="5" width="0.33203125" style="1" customWidth="1"/>
    <col min="6" max="6" width="12.33203125" style="1" customWidth="1"/>
    <col min="7" max="7" width="6.5" style="1" customWidth="1"/>
    <col min="8" max="8" width="12.83203125" style="1" customWidth="1"/>
    <col min="9" max="9" width="10.1640625" style="1" customWidth="1"/>
    <col min="10" max="10" width="16.83203125" style="1" customWidth="1"/>
    <col min="11" max="11" width="3.33203125" style="1" customWidth="1"/>
    <col min="12" max="12" width="11.6640625" style="1" customWidth="1"/>
    <col min="13" max="13" width="4.83203125" style="1" customWidth="1"/>
    <col min="14" max="14" width="6.1640625" style="1" customWidth="1"/>
    <col min="15" max="15" width="5.33203125" style="1" customWidth="1"/>
    <col min="16" max="16" width="12.6640625" style="1" customWidth="1"/>
    <col min="17" max="17" width="0.6640625" style="1" hidden="1" customWidth="1"/>
    <col min="18" max="18" width="9.83203125" style="1" customWidth="1"/>
    <col min="19" max="19" width="8.5" style="1" customWidth="1"/>
    <col min="20" max="20" width="9.5" style="1" customWidth="1"/>
    <col min="21" max="21" width="13.5" style="1" customWidth="1"/>
    <col min="22" max="22" width="10.5" style="1" customWidth="1"/>
  </cols>
  <sheetData>
    <row r="1" spans="1:22" s="1" customFormat="1" ht="12.95" customHeight="1" x14ac:dyDescent="0.2">
      <c r="A1" s="74" t="s">
        <v>0</v>
      </c>
      <c r="B1" s="74"/>
      <c r="C1" s="74"/>
      <c r="D1" s="75" t="s">
        <v>1</v>
      </c>
      <c r="E1" s="75"/>
      <c r="F1" s="75"/>
      <c r="G1" s="75"/>
      <c r="H1" s="75"/>
      <c r="I1" s="75"/>
      <c r="J1" s="75"/>
      <c r="K1" s="75"/>
      <c r="L1" s="75"/>
      <c r="M1" s="75"/>
      <c r="N1" s="3"/>
      <c r="O1" s="3" t="s">
        <v>78</v>
      </c>
      <c r="P1" s="2" t="s">
        <v>2</v>
      </c>
      <c r="Q1" s="75" t="s">
        <v>3</v>
      </c>
      <c r="R1" s="75"/>
      <c r="S1" s="75"/>
      <c r="T1" s="75"/>
    </row>
    <row r="2" spans="1:22" s="1" customFormat="1" ht="18.95" customHeight="1" x14ac:dyDescent="0.2">
      <c r="A2" s="4" t="s">
        <v>4</v>
      </c>
      <c r="P2" s="2" t="s">
        <v>5</v>
      </c>
      <c r="Q2" s="75" t="s">
        <v>79</v>
      </c>
      <c r="R2" s="75"/>
      <c r="S2" s="75"/>
      <c r="T2" s="75"/>
    </row>
    <row r="3" spans="1:22" s="1" customFormat="1" ht="12.95" customHeight="1" x14ac:dyDescent="0.2">
      <c r="A3" s="5" t="s">
        <v>6</v>
      </c>
      <c r="G3" s="1" t="s">
        <v>75</v>
      </c>
      <c r="P3" s="2" t="s">
        <v>7</v>
      </c>
      <c r="Q3" s="1" t="s">
        <v>8</v>
      </c>
      <c r="R3" s="1">
        <v>8</v>
      </c>
      <c r="S3" s="1">
        <v>9</v>
      </c>
      <c r="T3" s="1">
        <v>2025</v>
      </c>
    </row>
    <row r="4" spans="1:22" s="1" customFormat="1" ht="12.95" customHeight="1" x14ac:dyDescent="0.2">
      <c r="Q4" s="6" t="s">
        <v>9</v>
      </c>
      <c r="R4" s="6"/>
      <c r="S4" s="7" t="s">
        <v>10</v>
      </c>
      <c r="T4" s="7" t="s">
        <v>11</v>
      </c>
    </row>
    <row r="5" spans="1:22" s="1" customFormat="1" ht="38.1" customHeight="1" x14ac:dyDescent="0.2">
      <c r="A5" s="8" t="s">
        <v>12</v>
      </c>
      <c r="B5" s="76" t="s">
        <v>13</v>
      </c>
      <c r="C5" s="76"/>
      <c r="D5" s="9" t="s">
        <v>14</v>
      </c>
      <c r="E5" s="77" t="s">
        <v>15</v>
      </c>
      <c r="F5" s="77"/>
      <c r="G5" s="77" t="s">
        <v>16</v>
      </c>
      <c r="H5" s="77"/>
      <c r="I5" s="77"/>
      <c r="J5" s="77"/>
      <c r="K5" s="77"/>
      <c r="L5" s="77"/>
      <c r="M5" s="77"/>
      <c r="N5" s="77" t="s">
        <v>17</v>
      </c>
      <c r="O5" s="77"/>
      <c r="P5" s="9" t="s">
        <v>18</v>
      </c>
      <c r="Q5" s="77" t="s">
        <v>19</v>
      </c>
      <c r="R5" s="77"/>
      <c r="S5" s="9" t="s">
        <v>20</v>
      </c>
      <c r="T5" s="9" t="s">
        <v>21</v>
      </c>
      <c r="U5" s="10" t="s">
        <v>22</v>
      </c>
      <c r="V5" s="9" t="s">
        <v>23</v>
      </c>
    </row>
    <row r="6" spans="1:22" s="1" customFormat="1" ht="25.5" customHeight="1" x14ac:dyDescent="0.2">
      <c r="A6" s="11" t="s">
        <v>24</v>
      </c>
      <c r="B6" s="66" t="s">
        <v>24</v>
      </c>
      <c r="C6" s="66"/>
      <c r="D6" s="11" t="s">
        <v>25</v>
      </c>
      <c r="E6" s="66" t="s">
        <v>26</v>
      </c>
      <c r="F6" s="66"/>
      <c r="G6" s="67" t="s">
        <v>81</v>
      </c>
      <c r="H6" s="67"/>
      <c r="I6" s="67"/>
      <c r="J6" s="67"/>
      <c r="K6" s="67"/>
      <c r="L6" s="67"/>
      <c r="M6" s="67"/>
      <c r="N6" s="69">
        <v>20</v>
      </c>
      <c r="O6" s="66"/>
      <c r="P6" s="45">
        <v>5.68</v>
      </c>
      <c r="Q6" s="83">
        <v>7.84</v>
      </c>
      <c r="R6" s="83"/>
      <c r="S6" s="46">
        <v>0</v>
      </c>
      <c r="T6" s="46">
        <v>149.6</v>
      </c>
      <c r="U6" s="30">
        <v>96</v>
      </c>
      <c r="V6" s="46">
        <v>14.74</v>
      </c>
    </row>
    <row r="7" spans="1:22" s="1" customFormat="1" ht="34.5" customHeight="1" x14ac:dyDescent="0.2">
      <c r="A7" s="11"/>
      <c r="B7" s="12"/>
      <c r="C7" s="13"/>
      <c r="D7" s="11"/>
      <c r="E7" s="66" t="s">
        <v>27</v>
      </c>
      <c r="F7" s="66"/>
      <c r="G7" s="67" t="s">
        <v>80</v>
      </c>
      <c r="H7" s="67"/>
      <c r="I7" s="67"/>
      <c r="J7" s="67"/>
      <c r="K7" s="67"/>
      <c r="L7" s="67"/>
      <c r="M7" s="67"/>
      <c r="N7" s="69">
        <v>230</v>
      </c>
      <c r="O7" s="66"/>
      <c r="P7" s="43">
        <v>11.52</v>
      </c>
      <c r="Q7" s="83">
        <v>12.63</v>
      </c>
      <c r="R7" s="83"/>
      <c r="S7" s="43">
        <v>30.69</v>
      </c>
      <c r="T7" s="43">
        <v>186.4</v>
      </c>
      <c r="U7" s="29">
        <v>302</v>
      </c>
      <c r="V7" s="46">
        <v>40.28</v>
      </c>
    </row>
    <row r="8" spans="1:22" s="1" customFormat="1" ht="20.25" customHeight="1" x14ac:dyDescent="0.2">
      <c r="A8" s="11"/>
      <c r="B8" s="12"/>
      <c r="C8" s="13"/>
      <c r="D8" s="11"/>
      <c r="E8" s="66" t="s">
        <v>56</v>
      </c>
      <c r="F8" s="66"/>
      <c r="G8" s="67" t="s">
        <v>82</v>
      </c>
      <c r="H8" s="67"/>
      <c r="I8" s="67"/>
      <c r="J8" s="67"/>
      <c r="K8" s="67"/>
      <c r="L8" s="67"/>
      <c r="M8" s="67"/>
      <c r="N8" s="69">
        <v>100</v>
      </c>
      <c r="O8" s="66"/>
      <c r="P8" s="46">
        <v>0.3</v>
      </c>
      <c r="Q8" s="56"/>
      <c r="R8" s="57">
        <v>0</v>
      </c>
      <c r="S8" s="46">
        <v>14.7</v>
      </c>
      <c r="T8" s="46">
        <v>161</v>
      </c>
      <c r="U8" s="30" t="s">
        <v>64</v>
      </c>
      <c r="V8" s="46">
        <v>31.92</v>
      </c>
    </row>
    <row r="9" spans="1:22" s="1" customFormat="1" ht="21.75" customHeight="1" x14ac:dyDescent="0.2">
      <c r="A9" s="11"/>
      <c r="B9" s="12"/>
      <c r="C9" s="13"/>
      <c r="D9" s="11"/>
      <c r="E9" s="66" t="s">
        <v>29</v>
      </c>
      <c r="F9" s="66"/>
      <c r="G9" s="67" t="s">
        <v>54</v>
      </c>
      <c r="H9" s="67"/>
      <c r="I9" s="67"/>
      <c r="J9" s="67"/>
      <c r="K9" s="67"/>
      <c r="L9" s="67"/>
      <c r="M9" s="67"/>
      <c r="N9" s="69">
        <v>200</v>
      </c>
      <c r="O9" s="66"/>
      <c r="P9" s="46">
        <v>0.2</v>
      </c>
      <c r="Q9" s="56"/>
      <c r="R9" s="57">
        <v>0</v>
      </c>
      <c r="S9" s="46">
        <v>15</v>
      </c>
      <c r="T9" s="46">
        <v>58</v>
      </c>
      <c r="U9" s="29">
        <v>685</v>
      </c>
      <c r="V9" s="46">
        <v>7</v>
      </c>
    </row>
    <row r="10" spans="1:22" s="1" customFormat="1" ht="20.25" customHeight="1" x14ac:dyDescent="0.2">
      <c r="A10" s="11"/>
      <c r="B10" s="12"/>
      <c r="C10" s="13"/>
      <c r="D10" s="11"/>
      <c r="E10" s="66" t="s">
        <v>30</v>
      </c>
      <c r="F10" s="66"/>
      <c r="G10" s="67" t="s">
        <v>55</v>
      </c>
      <c r="H10" s="67"/>
      <c r="I10" s="67"/>
      <c r="J10" s="67"/>
      <c r="K10" s="67"/>
      <c r="L10" s="67"/>
      <c r="M10" s="67"/>
      <c r="N10" s="69">
        <v>50</v>
      </c>
      <c r="O10" s="66"/>
      <c r="P10" s="46">
        <v>3.75</v>
      </c>
      <c r="Q10" s="83">
        <v>1.5</v>
      </c>
      <c r="R10" s="83"/>
      <c r="S10" s="46">
        <v>26</v>
      </c>
      <c r="T10" s="46">
        <v>125</v>
      </c>
      <c r="U10" s="29" t="s">
        <v>64</v>
      </c>
      <c r="V10" s="46">
        <v>6</v>
      </c>
    </row>
    <row r="11" spans="1:22" s="14" customFormat="1" ht="15" customHeight="1" x14ac:dyDescent="0.25">
      <c r="A11" s="15"/>
      <c r="B11" s="16"/>
      <c r="C11" s="17"/>
      <c r="D11" s="18"/>
      <c r="E11" s="58" t="s">
        <v>32</v>
      </c>
      <c r="F11" s="58"/>
      <c r="G11" s="19"/>
      <c r="H11" s="20"/>
      <c r="I11" s="20"/>
      <c r="J11" s="20"/>
      <c r="K11" s="20"/>
      <c r="L11" s="20"/>
      <c r="M11" s="21"/>
      <c r="N11" s="60">
        <f>N10+N9+N8+N7+N6</f>
        <v>600</v>
      </c>
      <c r="O11" s="60"/>
      <c r="P11" s="31">
        <f>P10+P9+P8+P7+P6</f>
        <v>21.45</v>
      </c>
      <c r="Q11" s="61">
        <f>Q10+R9+R8+Q7+Q6</f>
        <v>21.97</v>
      </c>
      <c r="R11" s="61"/>
      <c r="S11" s="31">
        <f>S10+S9+S8+S7+S6</f>
        <v>86.39</v>
      </c>
      <c r="T11" s="31">
        <f>T10+T9+T8+T7+T6</f>
        <v>680</v>
      </c>
      <c r="U11" s="33"/>
      <c r="V11" s="31">
        <f>V10+V9+V8+V7+V6</f>
        <v>99.94</v>
      </c>
    </row>
    <row r="12" spans="1:22" s="1" customFormat="1" ht="23.25" customHeight="1" x14ac:dyDescent="0.2">
      <c r="A12" s="11" t="s">
        <v>24</v>
      </c>
      <c r="B12" s="66" t="s">
        <v>24</v>
      </c>
      <c r="C12" s="66"/>
      <c r="D12" s="11" t="s">
        <v>33</v>
      </c>
      <c r="E12" s="66" t="s">
        <v>34</v>
      </c>
      <c r="F12" s="66"/>
      <c r="G12" s="67" t="s">
        <v>83</v>
      </c>
      <c r="H12" s="67"/>
      <c r="I12" s="67"/>
      <c r="J12" s="67"/>
      <c r="K12" s="67"/>
      <c r="L12" s="67"/>
      <c r="M12" s="67"/>
      <c r="N12" s="70">
        <v>100</v>
      </c>
      <c r="O12" s="79"/>
      <c r="P12" s="36">
        <v>3</v>
      </c>
      <c r="Q12" s="36">
        <v>3.9</v>
      </c>
      <c r="R12" s="36">
        <v>3.9</v>
      </c>
      <c r="S12" s="36">
        <v>6.3</v>
      </c>
      <c r="T12" s="36">
        <v>72</v>
      </c>
      <c r="U12" s="85" t="s">
        <v>59</v>
      </c>
      <c r="V12" s="46">
        <v>8.61</v>
      </c>
    </row>
    <row r="13" spans="1:22" s="1" customFormat="1" ht="12.95" customHeight="1" x14ac:dyDescent="0.2">
      <c r="A13" s="11"/>
      <c r="B13" s="12"/>
      <c r="C13" s="13"/>
      <c r="D13" s="11"/>
      <c r="E13" s="66" t="s">
        <v>36</v>
      </c>
      <c r="F13" s="66"/>
      <c r="G13" s="67" t="s">
        <v>85</v>
      </c>
      <c r="H13" s="67"/>
      <c r="I13" s="67"/>
      <c r="J13" s="67"/>
      <c r="K13" s="67"/>
      <c r="L13" s="67"/>
      <c r="M13" s="67"/>
      <c r="N13" s="70">
        <v>260</v>
      </c>
      <c r="O13" s="79"/>
      <c r="P13" s="45">
        <v>4.0999999999999996</v>
      </c>
      <c r="Q13" s="45">
        <v>5.43</v>
      </c>
      <c r="R13" s="45">
        <v>5.43</v>
      </c>
      <c r="S13" s="45">
        <v>17.649999999999999</v>
      </c>
      <c r="T13" s="45">
        <v>174.07</v>
      </c>
      <c r="U13" s="41">
        <v>132</v>
      </c>
      <c r="V13" s="46">
        <v>25.2</v>
      </c>
    </row>
    <row r="14" spans="1:22" s="1" customFormat="1" ht="26.1" customHeight="1" x14ac:dyDescent="0.2">
      <c r="A14" s="11"/>
      <c r="B14" s="12"/>
      <c r="C14" s="13"/>
      <c r="D14" s="11"/>
      <c r="E14" s="66" t="s">
        <v>38</v>
      </c>
      <c r="F14" s="66"/>
      <c r="G14" s="67" t="s">
        <v>61</v>
      </c>
      <c r="H14" s="67"/>
      <c r="I14" s="67"/>
      <c r="J14" s="67"/>
      <c r="K14" s="67"/>
      <c r="L14" s="67"/>
      <c r="M14" s="67"/>
      <c r="N14" s="66">
        <v>100</v>
      </c>
      <c r="O14" s="66"/>
      <c r="P14" s="45">
        <v>15.27</v>
      </c>
      <c r="Q14" s="45">
        <v>14.04</v>
      </c>
      <c r="R14" s="45">
        <v>14.04</v>
      </c>
      <c r="S14" s="45">
        <v>10.9</v>
      </c>
      <c r="T14" s="45">
        <v>194.48</v>
      </c>
      <c r="U14" s="41">
        <v>423</v>
      </c>
      <c r="V14" s="50">
        <v>70.61</v>
      </c>
    </row>
    <row r="15" spans="1:22" s="1" customFormat="1" ht="12.95" customHeight="1" x14ac:dyDescent="0.2">
      <c r="A15" s="11"/>
      <c r="B15" s="12"/>
      <c r="C15" s="13"/>
      <c r="D15" s="11"/>
      <c r="E15" s="66" t="s">
        <v>39</v>
      </c>
      <c r="F15" s="66"/>
      <c r="G15" s="67" t="s">
        <v>84</v>
      </c>
      <c r="H15" s="67"/>
      <c r="I15" s="67"/>
      <c r="J15" s="67"/>
      <c r="K15" s="67"/>
      <c r="L15" s="67"/>
      <c r="M15" s="67"/>
      <c r="N15" s="70">
        <v>180</v>
      </c>
      <c r="O15" s="79"/>
      <c r="P15" s="52">
        <v>6.12</v>
      </c>
      <c r="Q15" s="69">
        <v>11.34</v>
      </c>
      <c r="R15" s="66"/>
      <c r="S15" s="43">
        <v>41.04</v>
      </c>
      <c r="T15" s="43">
        <v>293.39999999999998</v>
      </c>
      <c r="U15" s="41">
        <v>516</v>
      </c>
      <c r="V15" s="46">
        <v>18.600000000000001</v>
      </c>
    </row>
    <row r="16" spans="1:22" s="1" customFormat="1" ht="12.95" customHeight="1" x14ac:dyDescent="0.2">
      <c r="A16" s="11"/>
      <c r="B16" s="12"/>
      <c r="C16" s="13"/>
      <c r="D16" s="11"/>
      <c r="E16" s="66" t="s">
        <v>41</v>
      </c>
      <c r="F16" s="66"/>
      <c r="G16" s="80" t="s">
        <v>62</v>
      </c>
      <c r="H16" s="81"/>
      <c r="I16" s="81"/>
      <c r="J16" s="81"/>
      <c r="K16" s="81"/>
      <c r="L16" s="81"/>
      <c r="M16" s="82"/>
      <c r="N16" s="66">
        <v>200</v>
      </c>
      <c r="O16" s="66"/>
      <c r="P16" s="43">
        <v>1.2</v>
      </c>
      <c r="Q16" s="54"/>
      <c r="R16" s="43">
        <v>0</v>
      </c>
      <c r="S16" s="43">
        <v>31.6</v>
      </c>
      <c r="T16" s="43">
        <v>126</v>
      </c>
      <c r="U16" s="41">
        <v>639</v>
      </c>
      <c r="V16" s="46">
        <v>13.48</v>
      </c>
    </row>
    <row r="17" spans="1:22" s="1" customFormat="1" ht="12.95" customHeight="1" x14ac:dyDescent="0.2">
      <c r="A17" s="11"/>
      <c r="B17" s="12"/>
      <c r="C17" s="13"/>
      <c r="D17" s="11"/>
      <c r="E17" s="66" t="s">
        <v>42</v>
      </c>
      <c r="F17" s="66"/>
      <c r="G17" s="67" t="s">
        <v>43</v>
      </c>
      <c r="H17" s="67"/>
      <c r="I17" s="67"/>
      <c r="J17" s="67"/>
      <c r="K17" s="67"/>
      <c r="L17" s="67"/>
      <c r="M17" s="67"/>
      <c r="N17" s="68">
        <v>30</v>
      </c>
      <c r="O17" s="78"/>
      <c r="P17" s="43">
        <v>2.81</v>
      </c>
      <c r="Q17" s="43">
        <v>0.35</v>
      </c>
      <c r="R17" s="43">
        <v>0.35</v>
      </c>
      <c r="S17" s="43">
        <v>17.21</v>
      </c>
      <c r="T17" s="43">
        <v>122.4</v>
      </c>
      <c r="U17" s="41" t="s">
        <v>59</v>
      </c>
      <c r="V17" s="46">
        <v>4.9400000000000004</v>
      </c>
    </row>
    <row r="18" spans="1:22" s="1" customFormat="1" ht="12.95" customHeight="1" x14ac:dyDescent="0.2">
      <c r="A18" s="11"/>
      <c r="B18" s="12"/>
      <c r="C18" s="13"/>
      <c r="D18" s="11"/>
      <c r="E18" s="66" t="s">
        <v>42</v>
      </c>
      <c r="F18" s="66"/>
      <c r="G18" s="67" t="s">
        <v>63</v>
      </c>
      <c r="H18" s="67"/>
      <c r="I18" s="67"/>
      <c r="J18" s="67"/>
      <c r="K18" s="67"/>
      <c r="L18" s="67"/>
      <c r="M18" s="67"/>
      <c r="N18" s="68">
        <v>20</v>
      </c>
      <c r="O18" s="78"/>
      <c r="P18" s="43">
        <v>1.32</v>
      </c>
      <c r="Q18" s="43">
        <v>0.24</v>
      </c>
      <c r="R18" s="43">
        <v>0.24</v>
      </c>
      <c r="S18" s="43">
        <v>6.68</v>
      </c>
      <c r="T18" s="43">
        <v>34.799999999999997</v>
      </c>
      <c r="U18" s="42" t="s">
        <v>64</v>
      </c>
      <c r="V18" s="46">
        <v>3.84</v>
      </c>
    </row>
    <row r="19" spans="1:22" s="14" customFormat="1" ht="15" customHeight="1" x14ac:dyDescent="0.25">
      <c r="A19" s="15"/>
      <c r="B19" s="16"/>
      <c r="C19" s="17"/>
      <c r="D19" s="18"/>
      <c r="E19" s="58" t="s">
        <v>32</v>
      </c>
      <c r="F19" s="58"/>
      <c r="G19" s="19"/>
      <c r="H19" s="20"/>
      <c r="I19" s="20"/>
      <c r="J19" s="20"/>
      <c r="K19" s="20"/>
      <c r="L19" s="20"/>
      <c r="M19" s="21"/>
      <c r="N19" s="59">
        <f>N18+N17+N16+N15+N14+N13+N12</f>
        <v>890</v>
      </c>
      <c r="O19" s="60"/>
      <c r="P19" s="31">
        <f>P18+P17+P16+P15+P14+P13+P12</f>
        <v>33.82</v>
      </c>
      <c r="Q19" s="61">
        <f>R18+Q17+R16+Q15+Q14+Q13+R12</f>
        <v>35.299999999999997</v>
      </c>
      <c r="R19" s="61"/>
      <c r="S19" s="31">
        <f>S18+S17+S16+S15+S14+S13+S12</f>
        <v>131.38000000000002</v>
      </c>
      <c r="T19" s="31">
        <f>T18+T17+T16+T15+T14+T13+T12</f>
        <v>1017.1499999999999</v>
      </c>
      <c r="U19" s="33"/>
      <c r="V19" s="31">
        <f>V18+V17+V16+V15+V14+V13+V12</f>
        <v>145.27999999999997</v>
      </c>
    </row>
    <row r="20" spans="1:22" s="1" customFormat="1" ht="15" customHeight="1" x14ac:dyDescent="0.2">
      <c r="A20" s="22"/>
      <c r="B20" s="23"/>
      <c r="C20" s="24"/>
      <c r="D20" s="62" t="s">
        <v>44</v>
      </c>
      <c r="E20" s="62"/>
      <c r="F20" s="62"/>
      <c r="G20" s="23"/>
      <c r="H20" s="25"/>
      <c r="I20" s="25"/>
      <c r="J20" s="25"/>
      <c r="K20" s="25"/>
      <c r="L20" s="25"/>
      <c r="M20" s="24"/>
      <c r="N20" s="63">
        <f>N19+N11</f>
        <v>1490</v>
      </c>
      <c r="O20" s="64"/>
      <c r="P20" s="34">
        <f>P19+P11</f>
        <v>55.269999999999996</v>
      </c>
      <c r="Q20" s="65">
        <f>Q19+Q11</f>
        <v>57.269999999999996</v>
      </c>
      <c r="R20" s="65"/>
      <c r="S20" s="34">
        <f>S19+S11</f>
        <v>217.77000000000004</v>
      </c>
      <c r="T20" s="34">
        <f>T19+T11</f>
        <v>1697.1499999999999</v>
      </c>
      <c r="U20" s="34"/>
      <c r="V20" s="34">
        <f>V19+V11</f>
        <v>245.21999999999997</v>
      </c>
    </row>
    <row r="21" spans="1:22" s="1" customFormat="1" ht="12.95" customHeight="1" x14ac:dyDescent="0.2"/>
    <row r="22" spans="1:22" s="1" customFormat="1" ht="12.95" customHeight="1" x14ac:dyDescent="0.2">
      <c r="C22" s="26"/>
      <c r="D22" s="26"/>
      <c r="E22" s="26"/>
      <c r="I22" s="26"/>
    </row>
    <row r="23" spans="1:22" s="1" customFormat="1" ht="12.95" customHeight="1" x14ac:dyDescent="0.2">
      <c r="A23" s="74" t="s">
        <v>0</v>
      </c>
      <c r="B23" s="74"/>
      <c r="C23" s="74"/>
      <c r="D23" s="75" t="s">
        <v>1</v>
      </c>
      <c r="E23" s="75"/>
      <c r="F23" s="75"/>
      <c r="G23" s="75"/>
      <c r="H23" s="75"/>
      <c r="I23" s="75"/>
      <c r="J23" s="75"/>
      <c r="K23" s="75"/>
      <c r="L23" s="75"/>
      <c r="M23" s="75"/>
      <c r="N23" s="3"/>
      <c r="O23" s="3" t="s">
        <v>78</v>
      </c>
      <c r="P23" s="2" t="s">
        <v>2</v>
      </c>
      <c r="Q23" s="75" t="s">
        <v>3</v>
      </c>
      <c r="R23" s="75"/>
      <c r="S23" s="75"/>
      <c r="T23" s="75"/>
    </row>
    <row r="24" spans="1:22" s="1" customFormat="1" ht="18.95" customHeight="1" x14ac:dyDescent="0.2">
      <c r="A24" s="4" t="s">
        <v>4</v>
      </c>
      <c r="P24" s="2" t="s">
        <v>5</v>
      </c>
      <c r="Q24" s="75" t="s">
        <v>79</v>
      </c>
      <c r="R24" s="75"/>
      <c r="S24" s="75"/>
      <c r="T24" s="75"/>
    </row>
    <row r="25" spans="1:22" s="1" customFormat="1" ht="12.95" customHeight="1" x14ac:dyDescent="0.2">
      <c r="A25" s="5" t="s">
        <v>6</v>
      </c>
      <c r="G25" s="27" t="s">
        <v>75</v>
      </c>
      <c r="P25" s="2" t="s">
        <v>7</v>
      </c>
      <c r="Q25" s="1" t="s">
        <v>45</v>
      </c>
      <c r="R25" s="1">
        <f>R3+1</f>
        <v>9</v>
      </c>
      <c r="S25" s="1">
        <f>S3</f>
        <v>9</v>
      </c>
      <c r="T25" s="1">
        <f>T3</f>
        <v>2025</v>
      </c>
    </row>
    <row r="26" spans="1:22" s="1" customFormat="1" ht="12.95" customHeight="1" x14ac:dyDescent="0.2">
      <c r="Q26" s="6" t="s">
        <v>9</v>
      </c>
      <c r="R26" s="6"/>
      <c r="S26" s="7" t="s">
        <v>10</v>
      </c>
      <c r="T26" s="7" t="s">
        <v>11</v>
      </c>
    </row>
    <row r="27" spans="1:22" s="1" customFormat="1" ht="38.1" customHeight="1" thickBot="1" x14ac:dyDescent="0.25">
      <c r="A27" s="8" t="s">
        <v>12</v>
      </c>
      <c r="B27" s="76" t="s">
        <v>13</v>
      </c>
      <c r="C27" s="76"/>
      <c r="D27" s="9" t="s">
        <v>14</v>
      </c>
      <c r="E27" s="77" t="s">
        <v>15</v>
      </c>
      <c r="F27" s="77"/>
      <c r="G27" s="77" t="s">
        <v>16</v>
      </c>
      <c r="H27" s="77"/>
      <c r="I27" s="77"/>
      <c r="J27" s="77"/>
      <c r="K27" s="77"/>
      <c r="L27" s="77"/>
      <c r="M27" s="77"/>
      <c r="N27" s="77" t="s">
        <v>17</v>
      </c>
      <c r="O27" s="77"/>
      <c r="P27" s="9" t="s">
        <v>18</v>
      </c>
      <c r="Q27" s="77" t="s">
        <v>19</v>
      </c>
      <c r="R27" s="77"/>
      <c r="S27" s="9" t="s">
        <v>20</v>
      </c>
      <c r="T27" s="9" t="s">
        <v>21</v>
      </c>
      <c r="U27" s="10" t="s">
        <v>22</v>
      </c>
      <c r="V27" s="9" t="s">
        <v>23</v>
      </c>
    </row>
    <row r="28" spans="1:22" s="51" customFormat="1" ht="38.1" customHeight="1" x14ac:dyDescent="0.2">
      <c r="A28" s="87"/>
      <c r="B28" s="88"/>
      <c r="C28" s="88"/>
      <c r="D28" s="89"/>
      <c r="E28" s="89"/>
      <c r="F28" s="89" t="s">
        <v>26</v>
      </c>
      <c r="G28" s="93" t="s">
        <v>88</v>
      </c>
      <c r="H28" s="94"/>
      <c r="I28" s="94"/>
      <c r="J28" s="94"/>
      <c r="K28" s="94"/>
      <c r="L28" s="94"/>
      <c r="M28" s="95"/>
      <c r="N28" s="91">
        <v>15</v>
      </c>
      <c r="O28" s="92"/>
      <c r="P28" s="37">
        <v>3.12</v>
      </c>
      <c r="Q28" s="90"/>
      <c r="R28" s="37">
        <v>4.4400000000000004</v>
      </c>
      <c r="S28" s="90">
        <v>0</v>
      </c>
      <c r="T28" s="90">
        <v>60.6</v>
      </c>
      <c r="U28" s="90">
        <v>96</v>
      </c>
      <c r="V28" s="89">
        <v>15.3</v>
      </c>
    </row>
    <row r="29" spans="1:22" s="1" customFormat="1" ht="51" customHeight="1" x14ac:dyDescent="0.2">
      <c r="A29" s="11" t="s">
        <v>24</v>
      </c>
      <c r="B29" s="66" t="s">
        <v>31</v>
      </c>
      <c r="C29" s="66"/>
      <c r="D29" s="11" t="s">
        <v>25</v>
      </c>
      <c r="E29" s="66" t="s">
        <v>27</v>
      </c>
      <c r="F29" s="66"/>
      <c r="G29" s="67" t="s">
        <v>86</v>
      </c>
      <c r="H29" s="67"/>
      <c r="I29" s="67"/>
      <c r="J29" s="67"/>
      <c r="K29" s="67"/>
      <c r="L29" s="67"/>
      <c r="M29" s="67"/>
      <c r="N29" s="69">
        <v>210</v>
      </c>
      <c r="O29" s="66"/>
      <c r="P29" s="36">
        <v>7.06</v>
      </c>
      <c r="Q29" s="36">
        <v>9.2100000000000009</v>
      </c>
      <c r="R29" s="36">
        <v>9.1999999999999993</v>
      </c>
      <c r="S29" s="36">
        <v>13.01</v>
      </c>
      <c r="T29" s="36">
        <v>199.3</v>
      </c>
      <c r="U29" s="38">
        <v>302</v>
      </c>
      <c r="V29" s="46">
        <v>32.26</v>
      </c>
    </row>
    <row r="30" spans="1:22" s="1" customFormat="1" ht="12.95" customHeight="1" x14ac:dyDescent="0.2">
      <c r="A30" s="11"/>
      <c r="B30" s="12"/>
      <c r="C30" s="13"/>
      <c r="D30" s="11"/>
      <c r="E30" s="12"/>
      <c r="F30" s="13" t="s">
        <v>58</v>
      </c>
      <c r="G30" s="67" t="s">
        <v>87</v>
      </c>
      <c r="H30" s="67"/>
      <c r="I30" s="67"/>
      <c r="J30" s="67"/>
      <c r="K30" s="67"/>
      <c r="L30" s="67"/>
      <c r="M30" s="67"/>
      <c r="N30" s="69">
        <v>75</v>
      </c>
      <c r="O30" s="66"/>
      <c r="P30" s="37">
        <v>3.9</v>
      </c>
      <c r="Q30" s="37">
        <v>4.53</v>
      </c>
      <c r="R30" s="37">
        <v>4.5999999999999996</v>
      </c>
      <c r="S30" s="37">
        <v>28.1</v>
      </c>
      <c r="T30" s="37">
        <v>155</v>
      </c>
      <c r="U30" s="39" t="s">
        <v>89</v>
      </c>
      <c r="V30" s="46">
        <v>30.14</v>
      </c>
    </row>
    <row r="31" spans="1:22" s="1" customFormat="1" ht="19.5" customHeight="1" x14ac:dyDescent="0.2">
      <c r="A31" s="11"/>
      <c r="B31" s="12"/>
      <c r="C31" s="13"/>
      <c r="D31" s="11"/>
      <c r="E31" s="66" t="s">
        <v>29</v>
      </c>
      <c r="F31" s="66"/>
      <c r="G31" s="67" t="s">
        <v>57</v>
      </c>
      <c r="H31" s="67"/>
      <c r="I31" s="67"/>
      <c r="J31" s="67"/>
      <c r="K31" s="67"/>
      <c r="L31" s="67"/>
      <c r="M31" s="67"/>
      <c r="N31" s="69">
        <v>200</v>
      </c>
      <c r="O31" s="66"/>
      <c r="P31" s="36">
        <v>6.2</v>
      </c>
      <c r="Q31" s="36">
        <v>4.7</v>
      </c>
      <c r="R31" s="36">
        <v>2.7</v>
      </c>
      <c r="S31" s="36">
        <v>15.9</v>
      </c>
      <c r="T31" s="36">
        <v>79</v>
      </c>
      <c r="U31" s="38">
        <v>692</v>
      </c>
      <c r="V31" s="46">
        <v>15.24</v>
      </c>
    </row>
    <row r="32" spans="1:22" s="1" customFormat="1" ht="16.5" customHeight="1" x14ac:dyDescent="0.2">
      <c r="A32" s="11"/>
      <c r="B32" s="12"/>
      <c r="C32" s="13"/>
      <c r="D32" s="11"/>
      <c r="E32" s="66" t="s">
        <v>30</v>
      </c>
      <c r="F32" s="66"/>
      <c r="G32" s="67" t="s">
        <v>55</v>
      </c>
      <c r="H32" s="67"/>
      <c r="I32" s="67"/>
      <c r="J32" s="67"/>
      <c r="K32" s="67"/>
      <c r="L32" s="67"/>
      <c r="M32" s="67"/>
      <c r="N32" s="69">
        <v>50</v>
      </c>
      <c r="O32" s="66"/>
      <c r="P32" s="37">
        <v>3.75</v>
      </c>
      <c r="Q32" s="37">
        <v>1.5</v>
      </c>
      <c r="R32" s="37">
        <v>1.5</v>
      </c>
      <c r="S32" s="37">
        <v>26</v>
      </c>
      <c r="T32" s="37">
        <v>125</v>
      </c>
      <c r="U32" s="39" t="s">
        <v>59</v>
      </c>
      <c r="V32" s="46">
        <v>7</v>
      </c>
    </row>
    <row r="33" spans="1:24" s="1" customFormat="1" ht="19.5" customHeight="1" x14ac:dyDescent="0.25">
      <c r="A33" s="15"/>
      <c r="B33" s="16"/>
      <c r="C33" s="17"/>
      <c r="D33" s="18"/>
      <c r="E33" s="58" t="s">
        <v>32</v>
      </c>
      <c r="F33" s="58"/>
      <c r="G33" s="19"/>
      <c r="H33" s="20"/>
      <c r="I33" s="20"/>
      <c r="J33" s="20"/>
      <c r="K33" s="20"/>
      <c r="L33" s="20"/>
      <c r="M33" s="21"/>
      <c r="N33" s="59">
        <f>SUM(N28:O32)</f>
        <v>550</v>
      </c>
      <c r="O33" s="60"/>
      <c r="P33" s="31">
        <f>SUM(P28:P32)</f>
        <v>24.03</v>
      </c>
      <c r="Q33" s="61">
        <f>SUM(R28:R32)</f>
        <v>22.44</v>
      </c>
      <c r="R33" s="61"/>
      <c r="S33" s="31">
        <f>SUM(S28:S32)</f>
        <v>83.009999999999991</v>
      </c>
      <c r="T33" s="31">
        <f>SUM(T28:T32)</f>
        <v>618.90000000000009</v>
      </c>
      <c r="U33" s="33"/>
      <c r="V33" s="31">
        <f>SUM(V28:V32)</f>
        <v>99.94</v>
      </c>
    </row>
    <row r="34" spans="1:24" s="14" customFormat="1" ht="21" customHeight="1" x14ac:dyDescent="0.2">
      <c r="A34" s="11" t="s">
        <v>24</v>
      </c>
      <c r="B34" s="66" t="s">
        <v>31</v>
      </c>
      <c r="C34" s="66"/>
      <c r="D34" s="11" t="s">
        <v>33</v>
      </c>
      <c r="E34" s="66" t="s">
        <v>34</v>
      </c>
      <c r="F34" s="66"/>
      <c r="G34" s="67" t="s">
        <v>52</v>
      </c>
      <c r="H34" s="67"/>
      <c r="I34" s="67"/>
      <c r="J34" s="67"/>
      <c r="K34" s="67"/>
      <c r="L34" s="67"/>
      <c r="M34" s="67"/>
      <c r="N34" s="69">
        <v>100</v>
      </c>
      <c r="O34" s="66"/>
      <c r="P34" s="36">
        <v>1.3</v>
      </c>
      <c r="Q34" s="45">
        <v>2.2799999999999998</v>
      </c>
      <c r="R34" s="36">
        <v>3</v>
      </c>
      <c r="S34" s="36">
        <v>7.3</v>
      </c>
      <c r="T34" s="36">
        <v>89</v>
      </c>
      <c r="U34" s="85">
        <v>612</v>
      </c>
      <c r="V34" s="46">
        <v>7.54</v>
      </c>
    </row>
    <row r="35" spans="1:24" s="1" customFormat="1" ht="28.5" customHeight="1" x14ac:dyDescent="0.2">
      <c r="A35" s="11"/>
      <c r="B35" s="12"/>
      <c r="C35" s="13"/>
      <c r="D35" s="11"/>
      <c r="E35" s="66" t="s">
        <v>36</v>
      </c>
      <c r="F35" s="66"/>
      <c r="G35" s="67" t="s">
        <v>92</v>
      </c>
      <c r="H35" s="67"/>
      <c r="I35" s="67"/>
      <c r="J35" s="67"/>
      <c r="K35" s="67"/>
      <c r="L35" s="67"/>
      <c r="M35" s="67"/>
      <c r="N35" s="69">
        <v>260</v>
      </c>
      <c r="O35" s="66"/>
      <c r="P35" s="84">
        <v>3.9</v>
      </c>
      <c r="Q35" s="45">
        <v>5.92</v>
      </c>
      <c r="R35" s="84">
        <v>4.3</v>
      </c>
      <c r="S35" s="84">
        <v>28.78</v>
      </c>
      <c r="T35" s="84">
        <v>108.01</v>
      </c>
      <c r="U35" s="85">
        <v>111</v>
      </c>
      <c r="V35" s="46">
        <v>26.27</v>
      </c>
    </row>
    <row r="36" spans="1:24" s="1" customFormat="1" ht="12.95" customHeight="1" x14ac:dyDescent="0.2">
      <c r="A36" s="11"/>
      <c r="B36" s="12"/>
      <c r="C36" s="13"/>
      <c r="D36" s="11"/>
      <c r="E36" s="66" t="s">
        <v>38</v>
      </c>
      <c r="F36" s="66"/>
      <c r="G36" s="67" t="s">
        <v>90</v>
      </c>
      <c r="H36" s="67"/>
      <c r="I36" s="67"/>
      <c r="J36" s="67"/>
      <c r="K36" s="67"/>
      <c r="L36" s="67"/>
      <c r="M36" s="67"/>
      <c r="N36" s="66">
        <v>100</v>
      </c>
      <c r="O36" s="66"/>
      <c r="P36" s="84">
        <v>15.14</v>
      </c>
      <c r="Q36" s="45">
        <v>14.04</v>
      </c>
      <c r="R36" s="84">
        <v>13.4</v>
      </c>
      <c r="S36" s="84">
        <v>17.329999999999998</v>
      </c>
      <c r="T36" s="84">
        <v>182.55</v>
      </c>
      <c r="U36" s="86">
        <v>437</v>
      </c>
      <c r="V36" s="28">
        <v>68.459999999999994</v>
      </c>
    </row>
    <row r="37" spans="1:24" s="1" customFormat="1" ht="12.95" customHeight="1" x14ac:dyDescent="0.2">
      <c r="A37" s="11"/>
      <c r="B37" s="12"/>
      <c r="C37" s="13"/>
      <c r="D37" s="11"/>
      <c r="E37" s="66" t="s">
        <v>39</v>
      </c>
      <c r="F37" s="66"/>
      <c r="G37" s="67" t="s">
        <v>46</v>
      </c>
      <c r="H37" s="67"/>
      <c r="I37" s="67"/>
      <c r="J37" s="67"/>
      <c r="K37" s="67"/>
      <c r="L37" s="67"/>
      <c r="M37" s="67"/>
      <c r="N37" s="66">
        <v>180</v>
      </c>
      <c r="O37" s="66"/>
      <c r="P37" s="84">
        <v>10.44</v>
      </c>
      <c r="Q37" s="43">
        <v>9.36</v>
      </c>
      <c r="R37" s="84">
        <v>9.36</v>
      </c>
      <c r="S37" s="84">
        <v>51.12</v>
      </c>
      <c r="T37" s="84">
        <v>334.8</v>
      </c>
      <c r="U37" s="85">
        <v>508</v>
      </c>
      <c r="V37" s="28">
        <v>18.75</v>
      </c>
    </row>
    <row r="38" spans="1:24" s="1" customFormat="1" ht="12.95" customHeight="1" x14ac:dyDescent="0.2">
      <c r="A38" s="11"/>
      <c r="B38" s="12"/>
      <c r="C38" s="13"/>
      <c r="D38" s="11"/>
      <c r="F38" s="40" t="s">
        <v>41</v>
      </c>
      <c r="G38" s="67" t="s">
        <v>91</v>
      </c>
      <c r="H38" s="67"/>
      <c r="I38" s="67"/>
      <c r="J38" s="67"/>
      <c r="K38" s="67"/>
      <c r="L38" s="67"/>
      <c r="M38" s="67"/>
      <c r="N38" s="68">
        <v>20</v>
      </c>
      <c r="O38" s="78"/>
      <c r="P38" s="84">
        <v>0</v>
      </c>
      <c r="Q38" s="43">
        <v>0.24</v>
      </c>
      <c r="R38" s="84">
        <v>0</v>
      </c>
      <c r="S38" s="84">
        <v>15.99</v>
      </c>
      <c r="T38" s="84">
        <v>64</v>
      </c>
      <c r="U38" s="86" t="s">
        <v>93</v>
      </c>
      <c r="V38" s="28">
        <v>15.48</v>
      </c>
    </row>
    <row r="39" spans="1:24" s="1" customFormat="1" ht="12.95" customHeight="1" x14ac:dyDescent="0.2">
      <c r="A39" s="11"/>
      <c r="B39" s="12"/>
      <c r="C39" s="13"/>
      <c r="D39" s="11"/>
      <c r="E39" s="66" t="s">
        <v>42</v>
      </c>
      <c r="F39" s="66"/>
      <c r="G39" s="67" t="s">
        <v>43</v>
      </c>
      <c r="H39" s="67"/>
      <c r="I39" s="67"/>
      <c r="J39" s="67"/>
      <c r="K39" s="67"/>
      <c r="L39" s="67"/>
      <c r="M39" s="67"/>
      <c r="N39" s="68">
        <v>30</v>
      </c>
      <c r="O39" s="78"/>
      <c r="P39" s="84">
        <v>2.81</v>
      </c>
      <c r="Q39" s="43">
        <v>0.35</v>
      </c>
      <c r="R39" s="84">
        <v>0.35</v>
      </c>
      <c r="S39" s="84">
        <v>17.21</v>
      </c>
      <c r="T39" s="84">
        <v>122.4</v>
      </c>
      <c r="U39" s="85" t="s">
        <v>59</v>
      </c>
      <c r="V39" s="55">
        <v>4.9400000000000004</v>
      </c>
    </row>
    <row r="40" spans="1:24" s="1" customFormat="1" ht="12.95" customHeight="1" x14ac:dyDescent="0.2">
      <c r="A40" s="11"/>
      <c r="B40" s="12"/>
      <c r="C40" s="13"/>
      <c r="D40" s="11"/>
      <c r="E40" s="66" t="s">
        <v>42</v>
      </c>
      <c r="F40" s="66"/>
      <c r="G40" s="67" t="s">
        <v>63</v>
      </c>
      <c r="H40" s="67"/>
      <c r="I40" s="67"/>
      <c r="J40" s="67"/>
      <c r="K40" s="67"/>
      <c r="L40" s="67"/>
      <c r="M40" s="67"/>
      <c r="N40" s="68">
        <v>20</v>
      </c>
      <c r="O40" s="78"/>
      <c r="P40" s="84">
        <v>1.32</v>
      </c>
      <c r="Q40" s="43">
        <v>0.24</v>
      </c>
      <c r="R40" s="84">
        <v>0.24</v>
      </c>
      <c r="S40" s="84">
        <v>6.68</v>
      </c>
      <c r="T40" s="84">
        <v>34.799999999999997</v>
      </c>
      <c r="U40" s="85" t="s">
        <v>59</v>
      </c>
      <c r="V40" s="55">
        <v>3.84</v>
      </c>
    </row>
    <row r="41" spans="1:24" s="1" customFormat="1" ht="12.95" customHeight="1" x14ac:dyDescent="0.25">
      <c r="A41" s="15"/>
      <c r="B41" s="16"/>
      <c r="C41" s="17"/>
      <c r="D41" s="18"/>
      <c r="E41" s="58" t="s">
        <v>32</v>
      </c>
      <c r="F41" s="58"/>
      <c r="G41" s="19"/>
      <c r="H41" s="20"/>
      <c r="I41" s="20"/>
      <c r="J41" s="20"/>
      <c r="K41" s="20"/>
      <c r="L41" s="20"/>
      <c r="M41" s="21"/>
      <c r="N41" s="59">
        <f>SUM(N34:O40)</f>
        <v>710</v>
      </c>
      <c r="O41" s="60"/>
      <c r="P41" s="32">
        <f>SUM(P34:P40)</f>
        <v>34.910000000000004</v>
      </c>
      <c r="Q41" s="61">
        <f>SUM(R34:R40)</f>
        <v>30.65</v>
      </c>
      <c r="R41" s="61"/>
      <c r="S41" s="32">
        <f>S40+S39+S38+S37+S36+S35+S34</f>
        <v>144.41000000000003</v>
      </c>
      <c r="T41" s="32">
        <f>SUM(T34:T40)</f>
        <v>935.56</v>
      </c>
      <c r="U41" s="33"/>
      <c r="V41" s="31">
        <f>SUM(V34:V40)</f>
        <v>145.28</v>
      </c>
    </row>
    <row r="42" spans="1:24" s="14" customFormat="1" ht="15" customHeight="1" x14ac:dyDescent="0.2">
      <c r="A42" s="22"/>
      <c r="B42" s="23"/>
      <c r="C42" s="24"/>
      <c r="D42" s="62" t="s">
        <v>44</v>
      </c>
      <c r="E42" s="62"/>
      <c r="F42" s="62"/>
      <c r="G42" s="23"/>
      <c r="H42" s="25"/>
      <c r="I42" s="25"/>
      <c r="J42" s="25"/>
      <c r="K42" s="25"/>
      <c r="L42" s="25"/>
      <c r="M42" s="24"/>
      <c r="N42" s="63">
        <f>N41+N33</f>
        <v>1260</v>
      </c>
      <c r="O42" s="64"/>
      <c r="P42" s="35">
        <f>P41+P33</f>
        <v>58.940000000000005</v>
      </c>
      <c r="Q42" s="65">
        <f>Q41+Q33</f>
        <v>53.09</v>
      </c>
      <c r="R42" s="65"/>
      <c r="S42" s="35">
        <f>S41+S33</f>
        <v>227.42000000000002</v>
      </c>
      <c r="T42" s="35">
        <f>T41+T33</f>
        <v>1554.46</v>
      </c>
      <c r="U42" s="34"/>
      <c r="V42" s="34">
        <f>V41+V33</f>
        <v>245.22</v>
      </c>
    </row>
    <row r="43" spans="1:24" s="1" customFormat="1" ht="15" customHeight="1" x14ac:dyDescent="0.2">
      <c r="X43" s="44"/>
    </row>
    <row r="44" spans="1:24" s="1" customFormat="1" ht="12.95" customHeight="1" x14ac:dyDescent="0.2">
      <c r="C44" s="26"/>
      <c r="D44" s="26"/>
      <c r="E44" s="26"/>
      <c r="I44" s="26"/>
    </row>
    <row r="45" spans="1:24" s="1" customFormat="1" ht="12.95" customHeight="1" x14ac:dyDescent="0.2">
      <c r="A45" s="74" t="s">
        <v>0</v>
      </c>
      <c r="B45" s="74"/>
      <c r="C45" s="74"/>
      <c r="D45" s="75" t="s">
        <v>1</v>
      </c>
      <c r="E45" s="75"/>
      <c r="F45" s="75"/>
      <c r="G45" s="75"/>
      <c r="H45" s="75"/>
      <c r="I45" s="75"/>
      <c r="J45" s="75"/>
      <c r="K45" s="75"/>
      <c r="L45" s="75"/>
      <c r="M45" s="75"/>
      <c r="N45" s="3"/>
      <c r="O45" s="3" t="s">
        <v>78</v>
      </c>
      <c r="P45" s="2" t="s">
        <v>2</v>
      </c>
      <c r="Q45" s="75" t="s">
        <v>3</v>
      </c>
      <c r="R45" s="75"/>
      <c r="S45" s="75"/>
      <c r="T45" s="75"/>
    </row>
    <row r="46" spans="1:24" s="1" customFormat="1" ht="12.95" customHeight="1" x14ac:dyDescent="0.2">
      <c r="A46" s="4" t="s">
        <v>4</v>
      </c>
      <c r="P46" s="2" t="s">
        <v>5</v>
      </c>
      <c r="Q46" s="75" t="s">
        <v>79</v>
      </c>
      <c r="R46" s="75"/>
      <c r="S46" s="75"/>
      <c r="T46" s="75"/>
    </row>
    <row r="47" spans="1:24" s="1" customFormat="1" ht="18.95" customHeight="1" x14ac:dyDescent="0.2">
      <c r="A47" s="5" t="s">
        <v>6</v>
      </c>
      <c r="G47" s="27" t="s">
        <v>75</v>
      </c>
      <c r="P47" s="2" t="s">
        <v>7</v>
      </c>
      <c r="Q47" s="1" t="s">
        <v>47</v>
      </c>
      <c r="R47" s="1">
        <f>R25+1</f>
        <v>10</v>
      </c>
      <c r="S47" s="1">
        <f>S3</f>
        <v>9</v>
      </c>
      <c r="T47" s="1">
        <f>T3</f>
        <v>2025</v>
      </c>
    </row>
    <row r="48" spans="1:24" s="1" customFormat="1" ht="12.95" customHeight="1" x14ac:dyDescent="0.2">
      <c r="Q48" s="6" t="s">
        <v>9</v>
      </c>
      <c r="R48" s="6"/>
      <c r="S48" s="7" t="s">
        <v>10</v>
      </c>
      <c r="T48" s="7" t="s">
        <v>11</v>
      </c>
    </row>
    <row r="49" spans="1:24" s="1" customFormat="1" ht="12.95" customHeight="1" x14ac:dyDescent="0.2">
      <c r="A49" s="8" t="s">
        <v>12</v>
      </c>
      <c r="B49" s="76" t="s">
        <v>13</v>
      </c>
      <c r="C49" s="76"/>
      <c r="D49" s="9" t="s">
        <v>14</v>
      </c>
      <c r="E49" s="77" t="s">
        <v>15</v>
      </c>
      <c r="F49" s="77"/>
      <c r="G49" s="77" t="s">
        <v>16</v>
      </c>
      <c r="H49" s="77"/>
      <c r="I49" s="77"/>
      <c r="J49" s="77"/>
      <c r="K49" s="77"/>
      <c r="L49" s="77"/>
      <c r="M49" s="77"/>
      <c r="N49" s="77" t="s">
        <v>17</v>
      </c>
      <c r="O49" s="77"/>
      <c r="P49" s="9" t="s">
        <v>18</v>
      </c>
      <c r="Q49" s="77" t="s">
        <v>19</v>
      </c>
      <c r="R49" s="77"/>
      <c r="S49" s="9" t="s">
        <v>20</v>
      </c>
      <c r="T49" s="9" t="s">
        <v>21</v>
      </c>
      <c r="U49" s="10" t="s">
        <v>22</v>
      </c>
      <c r="V49" s="9" t="s">
        <v>23</v>
      </c>
    </row>
    <row r="50" spans="1:24" s="1" customFormat="1" ht="38.1" customHeight="1" x14ac:dyDescent="0.2">
      <c r="A50" s="11" t="s">
        <v>24</v>
      </c>
      <c r="B50" s="66" t="s">
        <v>40</v>
      </c>
      <c r="C50" s="66"/>
      <c r="D50" s="11" t="s">
        <v>25</v>
      </c>
      <c r="E50" s="66" t="s">
        <v>27</v>
      </c>
      <c r="F50" s="66"/>
      <c r="G50" s="67" t="s">
        <v>76</v>
      </c>
      <c r="H50" s="67"/>
      <c r="I50" s="67"/>
      <c r="J50" s="67"/>
      <c r="K50" s="67"/>
      <c r="L50" s="67"/>
      <c r="M50" s="67"/>
      <c r="N50" s="69">
        <v>250</v>
      </c>
      <c r="O50" s="66"/>
      <c r="P50" s="43">
        <v>17.170000000000002</v>
      </c>
      <c r="Q50" s="43">
        <v>13.4</v>
      </c>
      <c r="R50" s="43">
        <v>17.989999999999998</v>
      </c>
      <c r="S50" s="43">
        <v>47.2</v>
      </c>
      <c r="T50" s="43">
        <v>353.1</v>
      </c>
      <c r="U50" s="39">
        <v>362</v>
      </c>
      <c r="V50" s="46">
        <v>68.19</v>
      </c>
    </row>
    <row r="51" spans="1:24" s="1" customFormat="1" ht="24.75" customHeight="1" x14ac:dyDescent="0.2">
      <c r="A51" s="11"/>
      <c r="B51" s="12"/>
      <c r="C51" s="13"/>
      <c r="D51" s="11"/>
      <c r="E51" s="66" t="s">
        <v>28</v>
      </c>
      <c r="F51" s="66"/>
      <c r="G51" s="67" t="s">
        <v>65</v>
      </c>
      <c r="H51" s="67"/>
      <c r="I51" s="67"/>
      <c r="J51" s="67"/>
      <c r="K51" s="67"/>
      <c r="L51" s="67"/>
      <c r="M51" s="67"/>
      <c r="N51" s="69">
        <v>40</v>
      </c>
      <c r="O51" s="66"/>
      <c r="P51" s="43">
        <v>1.2</v>
      </c>
      <c r="Q51" s="43">
        <v>3.1</v>
      </c>
      <c r="R51" s="43">
        <v>3.1</v>
      </c>
      <c r="S51" s="43">
        <v>21</v>
      </c>
      <c r="T51" s="43">
        <v>118</v>
      </c>
      <c r="U51" s="39" t="s">
        <v>59</v>
      </c>
      <c r="V51" s="46">
        <v>15.75</v>
      </c>
    </row>
    <row r="52" spans="1:24" s="1" customFormat="1" ht="26.25" customHeight="1" x14ac:dyDescent="0.2">
      <c r="A52" s="11"/>
      <c r="B52" s="12"/>
      <c r="C52" s="13"/>
      <c r="D52" s="11"/>
      <c r="E52" s="66" t="s">
        <v>30</v>
      </c>
      <c r="F52" s="66"/>
      <c r="G52" s="67" t="s">
        <v>55</v>
      </c>
      <c r="H52" s="67"/>
      <c r="I52" s="67"/>
      <c r="J52" s="67"/>
      <c r="K52" s="67"/>
      <c r="L52" s="67"/>
      <c r="M52" s="67"/>
      <c r="N52" s="69">
        <v>50</v>
      </c>
      <c r="O52" s="66"/>
      <c r="P52" s="45">
        <v>3.75</v>
      </c>
      <c r="Q52" s="43">
        <v>1.5</v>
      </c>
      <c r="R52" s="45">
        <v>1.5</v>
      </c>
      <c r="S52" s="45">
        <v>26</v>
      </c>
      <c r="T52" s="45">
        <v>125</v>
      </c>
      <c r="U52" s="39" t="s">
        <v>59</v>
      </c>
      <c r="V52" s="46">
        <v>6</v>
      </c>
    </row>
    <row r="53" spans="1:24" s="1" customFormat="1" ht="19.5" customHeight="1" x14ac:dyDescent="0.2">
      <c r="A53" s="11"/>
      <c r="B53" s="12"/>
      <c r="C53" s="13"/>
      <c r="D53" s="11"/>
      <c r="F53" s="1" t="s">
        <v>29</v>
      </c>
      <c r="G53" s="67" t="s">
        <v>66</v>
      </c>
      <c r="H53" s="67"/>
      <c r="I53" s="67"/>
      <c r="J53" s="67"/>
      <c r="K53" s="67"/>
      <c r="L53" s="67"/>
      <c r="M53" s="67"/>
      <c r="N53" s="69">
        <v>210</v>
      </c>
      <c r="O53" s="66"/>
      <c r="P53" s="43">
        <v>0.3</v>
      </c>
      <c r="Q53" s="43">
        <v>0</v>
      </c>
      <c r="R53" s="43">
        <v>0</v>
      </c>
      <c r="S53" s="43">
        <v>15.2</v>
      </c>
      <c r="T53" s="43">
        <v>60</v>
      </c>
      <c r="U53" s="39">
        <v>686</v>
      </c>
      <c r="V53" s="46">
        <v>10</v>
      </c>
    </row>
    <row r="54" spans="1:24" s="1" customFormat="1" ht="22.5" customHeight="1" x14ac:dyDescent="0.25">
      <c r="A54" s="15"/>
      <c r="B54" s="16"/>
      <c r="C54" s="17"/>
      <c r="D54" s="18"/>
      <c r="E54" s="58" t="s">
        <v>32</v>
      </c>
      <c r="F54" s="58"/>
      <c r="G54" s="19"/>
      <c r="H54" s="20"/>
      <c r="I54" s="20"/>
      <c r="J54" s="20"/>
      <c r="K54" s="20"/>
      <c r="L54" s="20"/>
      <c r="M54" s="21"/>
      <c r="N54" s="59">
        <f>N53+N52+N51+N50</f>
        <v>550</v>
      </c>
      <c r="O54" s="60"/>
      <c r="P54" s="31">
        <f>P53++P52+P51+P50</f>
        <v>22.42</v>
      </c>
      <c r="Q54" s="61">
        <f>R53+R52+R51+R50</f>
        <v>22.589999999999996</v>
      </c>
      <c r="R54" s="61"/>
      <c r="S54" s="31">
        <f>S53+S52+S51+S50</f>
        <v>109.4</v>
      </c>
      <c r="T54" s="31">
        <f>T53+T52+T51+T50</f>
        <v>656.1</v>
      </c>
      <c r="U54" s="33"/>
      <c r="V54" s="31">
        <f>V53+V52+V51+V50</f>
        <v>99.94</v>
      </c>
    </row>
    <row r="55" spans="1:24" s="14" customFormat="1" ht="24" customHeight="1" x14ac:dyDescent="0.2">
      <c r="A55" s="11" t="s">
        <v>24</v>
      </c>
      <c r="B55" s="66" t="s">
        <v>40</v>
      </c>
      <c r="C55" s="66"/>
      <c r="D55" s="11" t="s">
        <v>33</v>
      </c>
      <c r="E55" s="66" t="s">
        <v>34</v>
      </c>
      <c r="F55" s="66"/>
      <c r="G55" s="67" t="s">
        <v>67</v>
      </c>
      <c r="H55" s="67"/>
      <c r="I55" s="67"/>
      <c r="J55" s="67"/>
      <c r="K55" s="67"/>
      <c r="L55" s="67"/>
      <c r="M55" s="67"/>
      <c r="N55" s="69">
        <v>100</v>
      </c>
      <c r="O55" s="66"/>
      <c r="P55" s="45">
        <v>0.8</v>
      </c>
      <c r="Q55" s="45">
        <v>0</v>
      </c>
      <c r="R55" s="45">
        <v>0</v>
      </c>
      <c r="S55" s="45">
        <v>2.5</v>
      </c>
      <c r="T55" s="45">
        <v>2.6</v>
      </c>
      <c r="U55" s="38" t="s">
        <v>59</v>
      </c>
      <c r="V55" s="46">
        <v>10.61</v>
      </c>
    </row>
    <row r="56" spans="1:24" s="1" customFormat="1" ht="38.1" customHeight="1" x14ac:dyDescent="0.2">
      <c r="A56" s="11"/>
      <c r="B56" s="12"/>
      <c r="C56" s="13"/>
      <c r="D56" s="11"/>
      <c r="E56" s="66" t="s">
        <v>36</v>
      </c>
      <c r="F56" s="66"/>
      <c r="G56" s="67" t="s">
        <v>94</v>
      </c>
      <c r="H56" s="67"/>
      <c r="I56" s="67"/>
      <c r="J56" s="67"/>
      <c r="K56" s="67"/>
      <c r="L56" s="67"/>
      <c r="M56" s="67"/>
      <c r="N56" s="69">
        <v>260</v>
      </c>
      <c r="O56" s="66"/>
      <c r="P56" s="45">
        <v>2.2999999999999998</v>
      </c>
      <c r="Q56" s="45">
        <v>6.5</v>
      </c>
      <c r="R56" s="45">
        <v>7.55</v>
      </c>
      <c r="S56" s="45">
        <v>20.23</v>
      </c>
      <c r="T56" s="45">
        <v>180.96</v>
      </c>
      <c r="U56" s="38">
        <v>139</v>
      </c>
      <c r="V56" s="46">
        <v>23.2</v>
      </c>
    </row>
    <row r="57" spans="1:24" s="1" customFormat="1" ht="12.95" customHeight="1" x14ac:dyDescent="0.2">
      <c r="A57" s="11"/>
      <c r="B57" s="12"/>
      <c r="C57" s="13"/>
      <c r="D57" s="11"/>
      <c r="E57" s="66" t="s">
        <v>38</v>
      </c>
      <c r="F57" s="66"/>
      <c r="G57" s="67" t="s">
        <v>68</v>
      </c>
      <c r="H57" s="67"/>
      <c r="I57" s="67"/>
      <c r="J57" s="67"/>
      <c r="K57" s="67"/>
      <c r="L57" s="67"/>
      <c r="M57" s="67"/>
      <c r="N57" s="66">
        <v>100</v>
      </c>
      <c r="O57" s="66"/>
      <c r="P57" s="45">
        <v>19.899999999999999</v>
      </c>
      <c r="Q57" s="45">
        <v>16.100000000000001</v>
      </c>
      <c r="R57" s="45">
        <v>16.100000000000001</v>
      </c>
      <c r="S57" s="45">
        <v>48.3</v>
      </c>
      <c r="T57" s="45">
        <v>221.3</v>
      </c>
      <c r="U57" s="41">
        <v>412</v>
      </c>
      <c r="V57" s="28">
        <v>57.7</v>
      </c>
    </row>
    <row r="58" spans="1:24" s="1" customFormat="1" ht="26.1" customHeight="1" x14ac:dyDescent="0.2">
      <c r="A58" s="11"/>
      <c r="B58" s="12"/>
      <c r="C58" s="13"/>
      <c r="D58" s="11"/>
      <c r="E58" s="66" t="s">
        <v>39</v>
      </c>
      <c r="F58" s="66"/>
      <c r="G58" s="67" t="s">
        <v>53</v>
      </c>
      <c r="H58" s="67"/>
      <c r="I58" s="67"/>
      <c r="J58" s="67"/>
      <c r="K58" s="67"/>
      <c r="L58" s="67"/>
      <c r="M58" s="67"/>
      <c r="N58" s="66">
        <v>180</v>
      </c>
      <c r="O58" s="66"/>
      <c r="P58" s="43">
        <v>3.78</v>
      </c>
      <c r="Q58" s="45">
        <v>7.9</v>
      </c>
      <c r="R58" s="43">
        <v>8.1</v>
      </c>
      <c r="S58" s="43">
        <v>26.28</v>
      </c>
      <c r="T58" s="43">
        <v>204.37</v>
      </c>
      <c r="U58" s="28" t="s">
        <v>69</v>
      </c>
      <c r="V58" s="28">
        <v>28.62</v>
      </c>
    </row>
    <row r="59" spans="1:24" s="1" customFormat="1" ht="12.95" customHeight="1" x14ac:dyDescent="0.2">
      <c r="A59" s="11"/>
      <c r="B59" s="12"/>
      <c r="C59" s="13"/>
      <c r="D59" s="11"/>
      <c r="E59" s="66" t="s">
        <v>41</v>
      </c>
      <c r="F59" s="66"/>
      <c r="G59" s="67" t="s">
        <v>74</v>
      </c>
      <c r="H59" s="67"/>
      <c r="I59" s="67"/>
      <c r="J59" s="67"/>
      <c r="K59" s="67"/>
      <c r="L59" s="67"/>
      <c r="M59" s="67"/>
      <c r="N59" s="66">
        <v>200</v>
      </c>
      <c r="O59" s="66"/>
      <c r="P59" s="43">
        <v>2.81</v>
      </c>
      <c r="Q59" s="43">
        <v>0.35</v>
      </c>
      <c r="R59" s="43">
        <v>0.35</v>
      </c>
      <c r="S59" s="43">
        <v>17.21</v>
      </c>
      <c r="T59" s="43">
        <v>122.4</v>
      </c>
      <c r="U59" s="28">
        <v>632</v>
      </c>
      <c r="V59" s="28">
        <v>16.37</v>
      </c>
    </row>
    <row r="60" spans="1:24" s="1" customFormat="1" ht="12.95" customHeight="1" x14ac:dyDescent="0.2">
      <c r="A60" s="11"/>
      <c r="B60" s="12"/>
      <c r="C60" s="13"/>
      <c r="D60" s="11"/>
      <c r="E60" s="66" t="s">
        <v>42</v>
      </c>
      <c r="F60" s="66"/>
      <c r="G60" s="67" t="s">
        <v>43</v>
      </c>
      <c r="H60" s="67"/>
      <c r="I60" s="67"/>
      <c r="J60" s="67"/>
      <c r="K60" s="67"/>
      <c r="L60" s="67"/>
      <c r="M60" s="67"/>
      <c r="N60" s="68">
        <v>30</v>
      </c>
      <c r="O60" s="78"/>
      <c r="P60" s="43">
        <v>1.32</v>
      </c>
      <c r="Q60" s="43">
        <v>0.35</v>
      </c>
      <c r="R60" s="43">
        <v>0.24</v>
      </c>
      <c r="S60" s="43">
        <v>6.68</v>
      </c>
      <c r="T60" s="43">
        <v>34.799999999999997</v>
      </c>
      <c r="U60" s="85" t="s">
        <v>59</v>
      </c>
      <c r="V60" s="28">
        <v>4.9400000000000004</v>
      </c>
    </row>
    <row r="61" spans="1:24" s="1" customFormat="1" ht="12.95" customHeight="1" x14ac:dyDescent="0.2">
      <c r="A61" s="11"/>
      <c r="B61" s="12"/>
      <c r="C61" s="13"/>
      <c r="D61" s="11"/>
      <c r="E61" s="66" t="s">
        <v>42</v>
      </c>
      <c r="F61" s="66"/>
      <c r="G61" s="67" t="s">
        <v>63</v>
      </c>
      <c r="H61" s="67"/>
      <c r="I61" s="67"/>
      <c r="J61" s="67"/>
      <c r="K61" s="67"/>
      <c r="L61" s="67"/>
      <c r="M61" s="67"/>
      <c r="N61" s="68">
        <v>20</v>
      </c>
      <c r="O61" s="78"/>
      <c r="P61" s="43">
        <v>0.2</v>
      </c>
      <c r="Q61" s="43">
        <v>0.24</v>
      </c>
      <c r="R61" s="43">
        <v>0</v>
      </c>
      <c r="S61" s="43">
        <v>15</v>
      </c>
      <c r="T61" s="43">
        <v>60</v>
      </c>
      <c r="U61" s="85" t="s">
        <v>59</v>
      </c>
      <c r="V61" s="28">
        <v>3.84</v>
      </c>
    </row>
    <row r="62" spans="1:24" s="1" customFormat="1" ht="12.95" customHeight="1" x14ac:dyDescent="0.25">
      <c r="A62" s="15"/>
      <c r="B62" s="16"/>
      <c r="C62" s="17"/>
      <c r="D62" s="18"/>
      <c r="E62" s="58" t="s">
        <v>32</v>
      </c>
      <c r="F62" s="58"/>
      <c r="G62" s="19"/>
      <c r="H62" s="20"/>
      <c r="I62" s="20"/>
      <c r="J62" s="20"/>
      <c r="K62" s="20"/>
      <c r="L62" s="20"/>
      <c r="M62" s="21"/>
      <c r="N62" s="59">
        <f>N61+N60+N59+N58+N57+N56+N55</f>
        <v>890</v>
      </c>
      <c r="O62" s="60"/>
      <c r="P62" s="32">
        <f>SUM(P55:P61)</f>
        <v>31.11</v>
      </c>
      <c r="Q62" s="61">
        <f>R61+R60+R59+R58+R57+R56+R55</f>
        <v>32.339999999999996</v>
      </c>
      <c r="R62" s="61"/>
      <c r="S62" s="32">
        <f>SUM(S55:S61)</f>
        <v>136.20000000000002</v>
      </c>
      <c r="T62" s="32">
        <f>SUM(T55:T61)</f>
        <v>826.43</v>
      </c>
      <c r="U62" s="33"/>
      <c r="V62" s="31">
        <f>V61+V60+V59+V58+V57+V56+V55</f>
        <v>145.27999999999997</v>
      </c>
    </row>
    <row r="63" spans="1:24" s="14" customFormat="1" ht="15" customHeight="1" x14ac:dyDescent="0.2">
      <c r="A63" s="22"/>
      <c r="B63" s="23"/>
      <c r="C63" s="24"/>
      <c r="D63" s="62" t="s">
        <v>44</v>
      </c>
      <c r="E63" s="62"/>
      <c r="F63" s="62"/>
      <c r="G63" s="23"/>
      <c r="H63" s="25"/>
      <c r="I63" s="25"/>
      <c r="J63" s="25"/>
      <c r="K63" s="25"/>
      <c r="L63" s="25"/>
      <c r="M63" s="24"/>
      <c r="N63" s="63">
        <f>N62+N54</f>
        <v>1440</v>
      </c>
      <c r="O63" s="64"/>
      <c r="P63" s="34">
        <f>P62+P54</f>
        <v>53.53</v>
      </c>
      <c r="Q63" s="65">
        <f>Q62+Q54</f>
        <v>54.929999999999993</v>
      </c>
      <c r="R63" s="65"/>
      <c r="S63" s="34">
        <f>S62+S54</f>
        <v>245.60000000000002</v>
      </c>
      <c r="T63" s="34">
        <f>T62+T54</f>
        <v>1482.53</v>
      </c>
      <c r="U63" s="34"/>
      <c r="V63" s="34">
        <f>V62+V54</f>
        <v>245.21999999999997</v>
      </c>
      <c r="X63" s="47"/>
    </row>
    <row r="64" spans="1:24" s="1" customFormat="1" ht="15" customHeight="1" x14ac:dyDescent="0.2"/>
    <row r="65" spans="1:22" s="1" customFormat="1" ht="12.95" customHeight="1" x14ac:dyDescent="0.2">
      <c r="C65" s="26"/>
      <c r="D65" s="26"/>
      <c r="E65" s="26"/>
      <c r="I65" s="26"/>
    </row>
    <row r="66" spans="1:22" s="1" customFormat="1" ht="12.95" customHeight="1" x14ac:dyDescent="0.2">
      <c r="A66" s="74" t="s">
        <v>0</v>
      </c>
      <c r="B66" s="74"/>
      <c r="C66" s="74"/>
      <c r="D66" s="75" t="s">
        <v>1</v>
      </c>
      <c r="E66" s="75"/>
      <c r="F66" s="75"/>
      <c r="G66" s="75"/>
      <c r="H66" s="75"/>
      <c r="I66" s="75"/>
      <c r="J66" s="75"/>
      <c r="K66" s="75"/>
      <c r="L66" s="75"/>
      <c r="M66" s="75"/>
      <c r="N66" s="3"/>
      <c r="O66" s="3" t="s">
        <v>78</v>
      </c>
      <c r="P66" s="2" t="s">
        <v>2</v>
      </c>
      <c r="Q66" s="75" t="s">
        <v>3</v>
      </c>
      <c r="R66" s="75"/>
      <c r="S66" s="75"/>
      <c r="T66" s="75"/>
    </row>
    <row r="67" spans="1:22" s="1" customFormat="1" ht="12.95" customHeight="1" x14ac:dyDescent="0.2">
      <c r="A67" s="4" t="s">
        <v>4</v>
      </c>
      <c r="P67" s="2" t="s">
        <v>5</v>
      </c>
      <c r="Q67" s="75" t="s">
        <v>79</v>
      </c>
      <c r="R67" s="75"/>
      <c r="S67" s="75"/>
      <c r="T67" s="75"/>
    </row>
    <row r="68" spans="1:22" s="1" customFormat="1" ht="18.95" customHeight="1" x14ac:dyDescent="0.2">
      <c r="A68" s="5" t="s">
        <v>6</v>
      </c>
      <c r="G68" s="27" t="s">
        <v>75</v>
      </c>
      <c r="P68" s="2" t="s">
        <v>7</v>
      </c>
      <c r="Q68" s="1" t="s">
        <v>48</v>
      </c>
      <c r="R68" s="1">
        <f>R47+1</f>
        <v>11</v>
      </c>
      <c r="S68" s="1">
        <f>S3</f>
        <v>9</v>
      </c>
      <c r="T68" s="1">
        <f>T3</f>
        <v>2025</v>
      </c>
    </row>
    <row r="69" spans="1:22" s="1" customFormat="1" ht="12.95" customHeight="1" x14ac:dyDescent="0.2">
      <c r="Q69" s="6" t="s">
        <v>9</v>
      </c>
      <c r="R69" s="6"/>
      <c r="S69" s="7" t="s">
        <v>10</v>
      </c>
      <c r="T69" s="7" t="s">
        <v>11</v>
      </c>
    </row>
    <row r="70" spans="1:22" s="1" customFormat="1" ht="12.95" customHeight="1" thickBot="1" x14ac:dyDescent="0.25">
      <c r="A70" s="8" t="s">
        <v>12</v>
      </c>
      <c r="B70" s="76" t="s">
        <v>13</v>
      </c>
      <c r="C70" s="76"/>
      <c r="D70" s="9" t="s">
        <v>14</v>
      </c>
      <c r="E70" s="77" t="s">
        <v>15</v>
      </c>
      <c r="F70" s="77"/>
      <c r="G70" s="77" t="s">
        <v>16</v>
      </c>
      <c r="H70" s="77"/>
      <c r="I70" s="77"/>
      <c r="J70" s="77"/>
      <c r="K70" s="77"/>
      <c r="L70" s="77"/>
      <c r="M70" s="77"/>
      <c r="N70" s="77" t="s">
        <v>17</v>
      </c>
      <c r="O70" s="77"/>
      <c r="P70" s="9" t="s">
        <v>18</v>
      </c>
      <c r="Q70" s="77" t="s">
        <v>19</v>
      </c>
      <c r="R70" s="77"/>
      <c r="S70" s="9" t="s">
        <v>20</v>
      </c>
      <c r="T70" s="9" t="s">
        <v>21</v>
      </c>
      <c r="U70" s="10" t="s">
        <v>22</v>
      </c>
      <c r="V70" s="9" t="s">
        <v>23</v>
      </c>
    </row>
    <row r="71" spans="1:22" s="51" customFormat="1" ht="23.25" customHeight="1" x14ac:dyDescent="0.2">
      <c r="A71" s="87"/>
      <c r="B71" s="88"/>
      <c r="C71" s="88"/>
      <c r="D71" s="89"/>
      <c r="E71" s="89"/>
      <c r="F71" s="89" t="s">
        <v>73</v>
      </c>
      <c r="G71" s="93" t="s">
        <v>81</v>
      </c>
      <c r="H71" s="94"/>
      <c r="I71" s="94"/>
      <c r="J71" s="94"/>
      <c r="K71" s="94"/>
      <c r="L71" s="94"/>
      <c r="M71" s="95"/>
      <c r="N71" s="91">
        <v>10</v>
      </c>
      <c r="O71" s="92"/>
      <c r="P71" s="45">
        <v>1.56</v>
      </c>
      <c r="Q71" s="90"/>
      <c r="R71" s="90">
        <v>4.55</v>
      </c>
      <c r="S71" s="45">
        <v>7.0000000000000007E-2</v>
      </c>
      <c r="T71" s="45">
        <v>70.900000000000006</v>
      </c>
      <c r="U71" s="90">
        <v>96</v>
      </c>
      <c r="V71" s="89">
        <v>7.37</v>
      </c>
    </row>
    <row r="72" spans="1:22" s="1" customFormat="1" ht="28.5" customHeight="1" x14ac:dyDescent="0.2">
      <c r="A72" s="11" t="s">
        <v>24</v>
      </c>
      <c r="B72" s="66" t="s">
        <v>49</v>
      </c>
      <c r="C72" s="66"/>
      <c r="D72" s="11" t="s">
        <v>25</v>
      </c>
      <c r="E72" s="66" t="s">
        <v>50</v>
      </c>
      <c r="F72" s="66"/>
      <c r="G72" s="67" t="s">
        <v>95</v>
      </c>
      <c r="H72" s="67"/>
      <c r="I72" s="67"/>
      <c r="J72" s="67"/>
      <c r="K72" s="67"/>
      <c r="L72" s="67"/>
      <c r="M72" s="67"/>
      <c r="N72" s="69">
        <v>200</v>
      </c>
      <c r="O72" s="66"/>
      <c r="P72" s="43">
        <v>15.4</v>
      </c>
      <c r="Q72" s="45">
        <v>14.05</v>
      </c>
      <c r="R72" s="43">
        <v>17.100000000000001</v>
      </c>
      <c r="S72" s="43">
        <v>32.299999999999997</v>
      </c>
      <c r="T72" s="43">
        <v>294.66000000000003</v>
      </c>
      <c r="U72" s="39">
        <v>334</v>
      </c>
      <c r="V72" s="46">
        <v>44.45</v>
      </c>
    </row>
    <row r="73" spans="1:22" s="1" customFormat="1" ht="18" customHeight="1" x14ac:dyDescent="0.2">
      <c r="A73" s="11"/>
      <c r="B73" s="12"/>
      <c r="C73" s="13"/>
      <c r="D73" s="11"/>
      <c r="E73" s="66" t="s">
        <v>29</v>
      </c>
      <c r="F73" s="66"/>
      <c r="G73" s="67" t="s">
        <v>54</v>
      </c>
      <c r="H73" s="67"/>
      <c r="I73" s="67"/>
      <c r="J73" s="67"/>
      <c r="K73" s="67"/>
      <c r="L73" s="67"/>
      <c r="M73" s="67"/>
      <c r="N73" s="69">
        <v>200</v>
      </c>
      <c r="O73" s="66"/>
      <c r="P73" s="43">
        <v>0.2</v>
      </c>
      <c r="Q73" s="43">
        <v>0</v>
      </c>
      <c r="R73" s="43">
        <v>0</v>
      </c>
      <c r="S73" s="43">
        <v>15</v>
      </c>
      <c r="T73" s="43">
        <v>58</v>
      </c>
      <c r="U73" s="39">
        <v>685</v>
      </c>
      <c r="V73" s="46">
        <v>7</v>
      </c>
    </row>
    <row r="74" spans="1:22" s="1" customFormat="1" ht="21" customHeight="1" x14ac:dyDescent="0.2">
      <c r="A74" s="11"/>
      <c r="B74" s="12"/>
      <c r="C74" s="13"/>
      <c r="D74" s="11"/>
      <c r="E74" s="66" t="s">
        <v>30</v>
      </c>
      <c r="F74" s="66"/>
      <c r="G74" s="67" t="s">
        <v>55</v>
      </c>
      <c r="H74" s="67"/>
      <c r="I74" s="67"/>
      <c r="J74" s="67"/>
      <c r="K74" s="67"/>
      <c r="L74" s="67"/>
      <c r="M74" s="67"/>
      <c r="N74" s="69">
        <v>50</v>
      </c>
      <c r="O74" s="66"/>
      <c r="P74" s="45">
        <v>3.75</v>
      </c>
      <c r="Q74" s="43">
        <v>1.5</v>
      </c>
      <c r="R74" s="45">
        <v>1.5</v>
      </c>
      <c r="S74" s="45">
        <v>26</v>
      </c>
      <c r="T74" s="45">
        <v>125</v>
      </c>
      <c r="U74" s="39" t="s">
        <v>59</v>
      </c>
      <c r="V74" s="46">
        <v>6</v>
      </c>
    </row>
    <row r="75" spans="1:22" s="1" customFormat="1" ht="16.5" customHeight="1" x14ac:dyDescent="0.2">
      <c r="A75" s="11"/>
      <c r="B75" s="12"/>
      <c r="C75" s="13"/>
      <c r="D75" s="11"/>
      <c r="E75" s="12"/>
      <c r="F75" s="13" t="s">
        <v>56</v>
      </c>
      <c r="G75" s="67" t="s">
        <v>82</v>
      </c>
      <c r="H75" s="67"/>
      <c r="I75" s="67"/>
      <c r="J75" s="67"/>
      <c r="K75" s="67"/>
      <c r="L75" s="67"/>
      <c r="M75" s="67"/>
      <c r="N75" s="69">
        <v>100</v>
      </c>
      <c r="O75" s="66"/>
      <c r="P75" s="43">
        <v>0.3</v>
      </c>
      <c r="Q75" s="43">
        <v>4.12</v>
      </c>
      <c r="R75" s="43">
        <v>0</v>
      </c>
      <c r="S75" s="43">
        <v>14.7</v>
      </c>
      <c r="T75" s="43">
        <v>161</v>
      </c>
      <c r="U75" s="39" t="s">
        <v>59</v>
      </c>
      <c r="V75" s="46">
        <v>35.119999999999997</v>
      </c>
    </row>
    <row r="76" spans="1:22" s="1" customFormat="1" ht="12.95" hidden="1" customHeight="1" x14ac:dyDescent="0.2">
      <c r="A76" s="11"/>
      <c r="B76" s="12"/>
      <c r="C76" s="13"/>
      <c r="D76" s="11"/>
      <c r="G76" s="67"/>
      <c r="H76" s="67"/>
      <c r="I76" s="67"/>
      <c r="J76" s="67"/>
      <c r="K76" s="67"/>
      <c r="L76" s="67"/>
      <c r="M76" s="67"/>
      <c r="N76" s="69"/>
      <c r="O76" s="66"/>
      <c r="P76" s="51"/>
      <c r="Q76" s="51"/>
      <c r="R76" s="51"/>
      <c r="S76" s="51"/>
      <c r="T76" s="51"/>
      <c r="U76" s="29"/>
      <c r="V76" s="46"/>
    </row>
    <row r="77" spans="1:22" s="1" customFormat="1" ht="15" customHeight="1" x14ac:dyDescent="0.25">
      <c r="A77" s="15"/>
      <c r="B77" s="16"/>
      <c r="C77" s="17"/>
      <c r="D77" s="18"/>
      <c r="E77" s="58" t="s">
        <v>32</v>
      </c>
      <c r="F77" s="58"/>
      <c r="G77" s="19"/>
      <c r="H77" s="20"/>
      <c r="I77" s="20"/>
      <c r="J77" s="20"/>
      <c r="K77" s="20"/>
      <c r="L77" s="20"/>
      <c r="M77" s="21"/>
      <c r="N77" s="59">
        <f>N76+N75+N74+N73+N72</f>
        <v>550</v>
      </c>
      <c r="O77" s="60"/>
      <c r="P77" s="53">
        <f>SUM(P71:P75)</f>
        <v>21.21</v>
      </c>
      <c r="Q77" s="61">
        <f>SUM(R71:R75)</f>
        <v>23.150000000000002</v>
      </c>
      <c r="R77" s="61"/>
      <c r="S77" s="53">
        <f>SUM(S71:S75)</f>
        <v>88.070000000000007</v>
      </c>
      <c r="T77" s="53">
        <f>SUM(T71:T76)</f>
        <v>709.56000000000006</v>
      </c>
      <c r="U77" s="33"/>
      <c r="V77" s="31">
        <f>SUM(V71:V76)</f>
        <v>99.94</v>
      </c>
    </row>
    <row r="78" spans="1:22" s="14" customFormat="1" ht="24" customHeight="1" x14ac:dyDescent="0.2">
      <c r="A78" s="11" t="s">
        <v>24</v>
      </c>
      <c r="B78" s="66" t="s">
        <v>49</v>
      </c>
      <c r="C78" s="66"/>
      <c r="D78" s="11" t="s">
        <v>33</v>
      </c>
      <c r="E78" s="66" t="s">
        <v>34</v>
      </c>
      <c r="F78" s="66"/>
      <c r="G78" s="67" t="s">
        <v>71</v>
      </c>
      <c r="H78" s="67"/>
      <c r="I78" s="67"/>
      <c r="J78" s="67"/>
      <c r="K78" s="67"/>
      <c r="L78" s="67"/>
      <c r="M78" s="67"/>
      <c r="N78" s="70">
        <v>100</v>
      </c>
      <c r="O78" s="71"/>
      <c r="P78" s="45">
        <v>1.1000000000000001</v>
      </c>
      <c r="Q78" s="45">
        <v>0</v>
      </c>
      <c r="R78" s="45">
        <v>0</v>
      </c>
      <c r="S78" s="45">
        <v>3.8</v>
      </c>
      <c r="T78" s="45">
        <v>20</v>
      </c>
      <c r="U78" s="85" t="s">
        <v>59</v>
      </c>
      <c r="V78" s="46">
        <v>9.94</v>
      </c>
    </row>
    <row r="79" spans="1:22" s="1" customFormat="1" ht="21" customHeight="1" x14ac:dyDescent="0.2">
      <c r="A79" s="11"/>
      <c r="B79" s="12"/>
      <c r="C79" s="13"/>
      <c r="D79" s="11"/>
      <c r="E79" s="66" t="s">
        <v>36</v>
      </c>
      <c r="F79" s="66"/>
      <c r="G79" s="67" t="s">
        <v>98</v>
      </c>
      <c r="H79" s="67"/>
      <c r="I79" s="67"/>
      <c r="J79" s="67"/>
      <c r="K79" s="67"/>
      <c r="L79" s="67"/>
      <c r="M79" s="67"/>
      <c r="N79" s="70">
        <v>260</v>
      </c>
      <c r="O79" s="71"/>
      <c r="P79" s="43">
        <v>4</v>
      </c>
      <c r="Q79" s="45">
        <v>13.41</v>
      </c>
      <c r="R79" s="43">
        <v>8.1</v>
      </c>
      <c r="S79" s="43">
        <v>21.4</v>
      </c>
      <c r="T79" s="43">
        <v>158</v>
      </c>
      <c r="U79" s="85">
        <v>171</v>
      </c>
      <c r="V79" s="46">
        <v>23.87</v>
      </c>
    </row>
    <row r="80" spans="1:22" s="1" customFormat="1" ht="25.5" customHeight="1" x14ac:dyDescent="0.2">
      <c r="A80" s="11"/>
      <c r="B80" s="12"/>
      <c r="C80" s="13"/>
      <c r="D80" s="11"/>
      <c r="E80" s="66" t="s">
        <v>38</v>
      </c>
      <c r="F80" s="66"/>
      <c r="G80" s="67" t="s">
        <v>97</v>
      </c>
      <c r="H80" s="67"/>
      <c r="I80" s="67"/>
      <c r="J80" s="67"/>
      <c r="K80" s="67"/>
      <c r="L80" s="67"/>
      <c r="M80" s="67"/>
      <c r="N80" s="68">
        <v>120</v>
      </c>
      <c r="O80" s="78"/>
      <c r="P80" s="43">
        <v>17.3</v>
      </c>
      <c r="Q80" s="43">
        <v>18.8</v>
      </c>
      <c r="R80" s="43">
        <v>17.22</v>
      </c>
      <c r="S80" s="43">
        <v>5.75</v>
      </c>
      <c r="T80" s="43">
        <v>133.22</v>
      </c>
      <c r="U80" s="86">
        <v>493</v>
      </c>
      <c r="V80" s="46">
        <v>66.489999999999995</v>
      </c>
    </row>
    <row r="81" spans="1:24" s="1" customFormat="1" ht="17.25" customHeight="1" x14ac:dyDescent="0.2">
      <c r="A81" s="11"/>
      <c r="B81" s="12"/>
      <c r="C81" s="13"/>
      <c r="D81" s="11"/>
      <c r="F81" s="40" t="s">
        <v>42</v>
      </c>
      <c r="G81" s="80" t="s">
        <v>96</v>
      </c>
      <c r="H81" s="81"/>
      <c r="I81" s="81"/>
      <c r="J81" s="81"/>
      <c r="K81" s="81"/>
      <c r="L81" s="81"/>
      <c r="M81" s="82"/>
      <c r="N81" s="68">
        <v>180</v>
      </c>
      <c r="O81" s="78"/>
      <c r="P81" s="43">
        <v>4.78</v>
      </c>
      <c r="Q81" s="43">
        <v>0.35</v>
      </c>
      <c r="R81" s="43">
        <v>6.66</v>
      </c>
      <c r="S81" s="43">
        <v>41.16</v>
      </c>
      <c r="T81" s="43">
        <v>245</v>
      </c>
      <c r="U81" s="85" t="s">
        <v>99</v>
      </c>
      <c r="V81" s="46">
        <v>23.94</v>
      </c>
    </row>
    <row r="82" spans="1:24" s="1" customFormat="1" ht="12.95" customHeight="1" x14ac:dyDescent="0.2">
      <c r="A82" s="11"/>
      <c r="B82" s="12"/>
      <c r="C82" s="13"/>
      <c r="D82" s="11"/>
      <c r="E82" s="66" t="s">
        <v>41</v>
      </c>
      <c r="F82" s="66"/>
      <c r="G82" s="67" t="s">
        <v>72</v>
      </c>
      <c r="H82" s="67"/>
      <c r="I82" s="67"/>
      <c r="J82" s="67"/>
      <c r="K82" s="67"/>
      <c r="L82" s="67"/>
      <c r="M82" s="67"/>
      <c r="N82" s="68">
        <v>200</v>
      </c>
      <c r="O82" s="78"/>
      <c r="P82" s="43">
        <v>0</v>
      </c>
      <c r="Q82" s="43">
        <v>0</v>
      </c>
      <c r="R82" s="43">
        <v>0</v>
      </c>
      <c r="S82" s="43">
        <v>30.6</v>
      </c>
      <c r="T82" s="43">
        <v>118</v>
      </c>
      <c r="U82" s="86">
        <v>648</v>
      </c>
      <c r="V82" s="55">
        <v>12.26</v>
      </c>
    </row>
    <row r="83" spans="1:24" s="1" customFormat="1" ht="12.95" customHeight="1" x14ac:dyDescent="0.2">
      <c r="A83" s="11"/>
      <c r="B83" s="12"/>
      <c r="C83" s="13"/>
      <c r="D83" s="11"/>
      <c r="E83" s="66" t="s">
        <v>42</v>
      </c>
      <c r="F83" s="66"/>
      <c r="G83" s="67" t="s">
        <v>43</v>
      </c>
      <c r="H83" s="67"/>
      <c r="I83" s="67"/>
      <c r="J83" s="67"/>
      <c r="K83" s="67"/>
      <c r="L83" s="67"/>
      <c r="M83" s="67"/>
      <c r="N83" s="68">
        <v>30</v>
      </c>
      <c r="O83" s="78"/>
      <c r="P83" s="43">
        <v>2.81</v>
      </c>
      <c r="Q83" s="43">
        <v>0.35</v>
      </c>
      <c r="R83" s="43">
        <v>0.35</v>
      </c>
      <c r="S83" s="43">
        <v>17.21</v>
      </c>
      <c r="T83" s="43">
        <v>122.4</v>
      </c>
      <c r="U83" s="85" t="s">
        <v>59</v>
      </c>
      <c r="V83" s="50">
        <v>4.9400000000000004</v>
      </c>
    </row>
    <row r="84" spans="1:24" s="51" customFormat="1" ht="12.95" customHeight="1" x14ac:dyDescent="0.2">
      <c r="A84" s="96"/>
      <c r="B84" s="97"/>
      <c r="C84" s="96"/>
      <c r="D84" s="98"/>
      <c r="E84" s="50"/>
      <c r="F84" s="50" t="s">
        <v>42</v>
      </c>
      <c r="G84" s="67" t="s">
        <v>63</v>
      </c>
      <c r="H84" s="67"/>
      <c r="I84" s="67"/>
      <c r="J84" s="67"/>
      <c r="K84" s="67"/>
      <c r="L84" s="67"/>
      <c r="M84" s="67"/>
      <c r="N84" s="68">
        <v>20</v>
      </c>
      <c r="O84" s="78"/>
      <c r="P84" s="43">
        <v>1.32</v>
      </c>
      <c r="Q84" s="43">
        <v>0.24</v>
      </c>
      <c r="R84" s="43">
        <v>0.24</v>
      </c>
      <c r="S84" s="43">
        <v>6.68</v>
      </c>
      <c r="T84" s="43">
        <v>34.799999999999997</v>
      </c>
      <c r="U84" s="85" t="s">
        <v>59</v>
      </c>
      <c r="V84" s="50">
        <v>3.84</v>
      </c>
    </row>
    <row r="85" spans="1:24" s="1" customFormat="1" ht="12.95" customHeight="1" x14ac:dyDescent="0.25">
      <c r="A85" s="15"/>
      <c r="B85" s="16"/>
      <c r="C85" s="17"/>
      <c r="D85" s="18"/>
      <c r="E85" s="58" t="s">
        <v>32</v>
      </c>
      <c r="F85" s="58"/>
      <c r="G85" s="67"/>
      <c r="H85" s="67"/>
      <c r="I85" s="67"/>
      <c r="J85" s="67"/>
      <c r="K85" s="67"/>
      <c r="L85" s="67"/>
      <c r="M85" s="67"/>
      <c r="N85" s="59">
        <f>SUM(N78:O84)</f>
        <v>910</v>
      </c>
      <c r="O85" s="60"/>
      <c r="P85" s="31">
        <f>P84+P83+P82+P81+P80+P79+P78</f>
        <v>31.310000000000002</v>
      </c>
      <c r="Q85" s="61">
        <f>R84+R83+R82+R81+R80+R79+R78</f>
        <v>32.57</v>
      </c>
      <c r="R85" s="61"/>
      <c r="S85" s="31">
        <f>S84+S83+S82+S81+S80+S79+S78</f>
        <v>126.60000000000001</v>
      </c>
      <c r="T85" s="53">
        <f>T84+T83+T82+T81+T80+T79+T78</f>
        <v>831.42000000000007</v>
      </c>
      <c r="U85" s="33"/>
      <c r="V85" s="31">
        <f>V84+V83+V82+V81+V80+V79+V78</f>
        <v>145.28</v>
      </c>
    </row>
    <row r="86" spans="1:24" s="14" customFormat="1" ht="15" customHeight="1" thickBot="1" x14ac:dyDescent="0.25">
      <c r="A86" s="22"/>
      <c r="B86" s="23"/>
      <c r="C86" s="24"/>
      <c r="D86" s="62" t="s">
        <v>44</v>
      </c>
      <c r="E86" s="62"/>
      <c r="F86" s="62"/>
      <c r="G86" s="23"/>
      <c r="H86" s="25"/>
      <c r="I86" s="25"/>
      <c r="J86" s="25"/>
      <c r="K86" s="25"/>
      <c r="L86" s="25"/>
      <c r="M86" s="24"/>
      <c r="N86" s="63">
        <f>N85+N77</f>
        <v>1460</v>
      </c>
      <c r="O86" s="64"/>
      <c r="P86" s="34">
        <f>P85+P77</f>
        <v>52.52</v>
      </c>
      <c r="Q86" s="65">
        <f>Q85+Q77</f>
        <v>55.72</v>
      </c>
      <c r="R86" s="65"/>
      <c r="S86" s="34">
        <f>S85+S77</f>
        <v>214.67000000000002</v>
      </c>
      <c r="T86" s="34">
        <f>T85+T77</f>
        <v>1540.98</v>
      </c>
      <c r="U86" s="34"/>
      <c r="V86" s="34">
        <f>V85+V77</f>
        <v>245.22</v>
      </c>
      <c r="X86" s="47"/>
    </row>
    <row r="87" spans="1:24" s="1" customFormat="1" ht="15" customHeight="1" x14ac:dyDescent="0.2"/>
    <row r="88" spans="1:24" s="1" customFormat="1" ht="12.95" customHeight="1" x14ac:dyDescent="0.2">
      <c r="C88" s="26"/>
      <c r="D88" s="26"/>
      <c r="E88" s="26"/>
      <c r="I88" s="26"/>
    </row>
    <row r="89" spans="1:24" s="1" customFormat="1" ht="12.95" customHeight="1" x14ac:dyDescent="0.2">
      <c r="A89" s="74" t="s">
        <v>0</v>
      </c>
      <c r="B89" s="74"/>
      <c r="C89" s="74"/>
      <c r="D89" s="75" t="s">
        <v>1</v>
      </c>
      <c r="E89" s="75"/>
      <c r="F89" s="75"/>
      <c r="G89" s="75"/>
      <c r="H89" s="75"/>
      <c r="I89" s="75"/>
      <c r="J89" s="75"/>
      <c r="K89" s="75"/>
      <c r="L89" s="75"/>
      <c r="M89" s="75"/>
      <c r="N89" s="3"/>
      <c r="O89" s="3" t="s">
        <v>78</v>
      </c>
      <c r="P89" s="2" t="s">
        <v>2</v>
      </c>
      <c r="Q89" s="75" t="s">
        <v>3</v>
      </c>
      <c r="R89" s="75"/>
      <c r="S89" s="75"/>
      <c r="T89" s="75"/>
    </row>
    <row r="90" spans="1:24" s="1" customFormat="1" ht="12.95" customHeight="1" x14ac:dyDescent="0.2">
      <c r="A90" s="4" t="s">
        <v>4</v>
      </c>
      <c r="P90" s="2" t="s">
        <v>5</v>
      </c>
      <c r="Q90" s="75" t="s">
        <v>79</v>
      </c>
      <c r="R90" s="75"/>
      <c r="S90" s="75"/>
      <c r="T90" s="75"/>
    </row>
    <row r="91" spans="1:24" s="1" customFormat="1" ht="18.95" customHeight="1" x14ac:dyDescent="0.2">
      <c r="A91" s="5" t="s">
        <v>6</v>
      </c>
      <c r="G91" s="27" t="s">
        <v>75</v>
      </c>
      <c r="P91" s="2" t="s">
        <v>7</v>
      </c>
      <c r="Q91" s="1" t="s">
        <v>35</v>
      </c>
      <c r="R91" s="1">
        <f>R68+1</f>
        <v>12</v>
      </c>
      <c r="S91" s="1">
        <f>S3</f>
        <v>9</v>
      </c>
      <c r="T91" s="1">
        <f>T3</f>
        <v>2025</v>
      </c>
    </row>
    <row r="92" spans="1:24" s="1" customFormat="1" ht="12.95" customHeight="1" x14ac:dyDescent="0.2">
      <c r="Q92" s="6" t="s">
        <v>9</v>
      </c>
      <c r="R92" s="6"/>
      <c r="S92" s="7" t="s">
        <v>10</v>
      </c>
      <c r="T92" s="7" t="s">
        <v>11</v>
      </c>
    </row>
    <row r="93" spans="1:24" s="1" customFormat="1" ht="12.95" customHeight="1" thickBot="1" x14ac:dyDescent="0.25">
      <c r="A93" s="8" t="s">
        <v>12</v>
      </c>
      <c r="B93" s="76" t="s">
        <v>13</v>
      </c>
      <c r="C93" s="76"/>
      <c r="D93" s="9" t="s">
        <v>14</v>
      </c>
      <c r="E93" s="77" t="s">
        <v>15</v>
      </c>
      <c r="F93" s="77"/>
      <c r="G93" s="77" t="s">
        <v>16</v>
      </c>
      <c r="H93" s="77"/>
      <c r="I93" s="77"/>
      <c r="J93" s="77"/>
      <c r="K93" s="77"/>
      <c r="L93" s="77"/>
      <c r="M93" s="77"/>
      <c r="N93" s="77" t="s">
        <v>17</v>
      </c>
      <c r="O93" s="77"/>
      <c r="P93" s="9" t="s">
        <v>18</v>
      </c>
      <c r="Q93" s="77" t="s">
        <v>19</v>
      </c>
      <c r="R93" s="77"/>
      <c r="S93" s="9" t="s">
        <v>20</v>
      </c>
      <c r="T93" s="9" t="s">
        <v>21</v>
      </c>
      <c r="U93" s="10" t="s">
        <v>22</v>
      </c>
      <c r="V93" s="9" t="s">
        <v>23</v>
      </c>
    </row>
    <row r="94" spans="1:24" s="1" customFormat="1" ht="38.1" customHeight="1" x14ac:dyDescent="0.2">
      <c r="A94" s="11" t="s">
        <v>24</v>
      </c>
      <c r="B94" s="66" t="s">
        <v>37</v>
      </c>
      <c r="C94" s="66"/>
      <c r="D94" s="11" t="s">
        <v>25</v>
      </c>
      <c r="E94" s="66" t="s">
        <v>51</v>
      </c>
      <c r="F94" s="66"/>
      <c r="G94" s="67" t="s">
        <v>77</v>
      </c>
      <c r="H94" s="67"/>
      <c r="I94" s="67"/>
      <c r="J94" s="67"/>
      <c r="K94" s="67"/>
      <c r="L94" s="67"/>
      <c r="M94" s="67"/>
      <c r="N94" s="72">
        <v>185</v>
      </c>
      <c r="O94" s="73"/>
      <c r="P94" s="84">
        <v>14.56</v>
      </c>
      <c r="Q94" s="36">
        <v>7.2</v>
      </c>
      <c r="R94" s="84">
        <v>16.739999999999998</v>
      </c>
      <c r="S94" s="49">
        <v>33.51</v>
      </c>
      <c r="T94" s="49">
        <v>338.11</v>
      </c>
      <c r="U94" s="39">
        <v>340</v>
      </c>
      <c r="V94" s="46">
        <v>51.82</v>
      </c>
    </row>
    <row r="95" spans="1:24" s="1" customFormat="1" ht="18.75" customHeight="1" x14ac:dyDescent="0.2">
      <c r="A95" s="11"/>
      <c r="B95" s="12"/>
      <c r="C95" s="13"/>
      <c r="D95" s="11"/>
      <c r="E95" s="66" t="s">
        <v>29</v>
      </c>
      <c r="F95" s="66"/>
      <c r="G95" s="67" t="s">
        <v>54</v>
      </c>
      <c r="H95" s="67"/>
      <c r="I95" s="67"/>
      <c r="J95" s="67"/>
      <c r="K95" s="67"/>
      <c r="L95" s="67"/>
      <c r="M95" s="67"/>
      <c r="N95" s="70">
        <v>200</v>
      </c>
      <c r="O95" s="71"/>
      <c r="P95" s="37">
        <v>0.5</v>
      </c>
      <c r="Q95" s="37">
        <v>7.5</v>
      </c>
      <c r="R95" s="37">
        <v>0</v>
      </c>
      <c r="S95" s="37">
        <v>15</v>
      </c>
      <c r="T95" s="37">
        <v>58</v>
      </c>
      <c r="U95" s="39">
        <v>685</v>
      </c>
      <c r="V95" s="55">
        <v>7</v>
      </c>
    </row>
    <row r="96" spans="1:24" s="1" customFormat="1" ht="18.75" customHeight="1" x14ac:dyDescent="0.2">
      <c r="A96" s="11"/>
      <c r="B96" s="12"/>
      <c r="C96" s="13"/>
      <c r="D96" s="11"/>
      <c r="E96" s="66" t="s">
        <v>30</v>
      </c>
      <c r="F96" s="66"/>
      <c r="G96" s="67" t="s">
        <v>55</v>
      </c>
      <c r="H96" s="67"/>
      <c r="I96" s="67"/>
      <c r="J96" s="67"/>
      <c r="K96" s="67"/>
      <c r="L96" s="67"/>
      <c r="M96" s="67"/>
      <c r="N96" s="70">
        <v>50</v>
      </c>
      <c r="O96" s="71"/>
      <c r="P96" s="36">
        <v>3.75</v>
      </c>
      <c r="Q96" s="37">
        <v>1.5</v>
      </c>
      <c r="R96" s="36">
        <v>1.5</v>
      </c>
      <c r="S96" s="36">
        <v>26</v>
      </c>
      <c r="T96" s="36">
        <v>125</v>
      </c>
      <c r="U96" s="39" t="s">
        <v>59</v>
      </c>
      <c r="V96" s="55">
        <v>6</v>
      </c>
    </row>
    <row r="97" spans="1:22" s="1" customFormat="1" ht="38.1" customHeight="1" x14ac:dyDescent="0.2">
      <c r="A97" s="11"/>
      <c r="B97" s="12"/>
      <c r="C97" s="13"/>
      <c r="D97" s="11"/>
      <c r="E97" s="66"/>
      <c r="F97" s="66"/>
      <c r="G97" s="67" t="s">
        <v>70</v>
      </c>
      <c r="H97" s="67"/>
      <c r="I97" s="67"/>
      <c r="J97" s="67"/>
      <c r="K97" s="67"/>
      <c r="L97" s="67"/>
      <c r="M97" s="67"/>
      <c r="N97" s="70">
        <v>125</v>
      </c>
      <c r="O97" s="71"/>
      <c r="P97" s="37">
        <v>3.62</v>
      </c>
      <c r="Q97" s="43">
        <v>3.6</v>
      </c>
      <c r="R97" s="37">
        <v>4.12</v>
      </c>
      <c r="S97" s="37">
        <v>14.25</v>
      </c>
      <c r="T97" s="37">
        <v>127.5</v>
      </c>
      <c r="U97" s="39" t="s">
        <v>59</v>
      </c>
      <c r="V97" s="55">
        <v>35.119999999999997</v>
      </c>
    </row>
    <row r="98" spans="1:22" s="1" customFormat="1" ht="38.1" customHeight="1" x14ac:dyDescent="0.25">
      <c r="A98" s="15"/>
      <c r="B98" s="16"/>
      <c r="C98" s="17"/>
      <c r="D98" s="18"/>
      <c r="E98" s="58" t="s">
        <v>32</v>
      </c>
      <c r="F98" s="58"/>
      <c r="G98" s="19"/>
      <c r="H98" s="20"/>
      <c r="I98" s="20"/>
      <c r="J98" s="20"/>
      <c r="K98" s="20"/>
      <c r="L98" s="20"/>
      <c r="M98" s="21"/>
      <c r="N98" s="59">
        <f>SUM(N94:O97)</f>
        <v>560</v>
      </c>
      <c r="O98" s="60"/>
      <c r="P98" s="31">
        <f>SUM(P94:P97)</f>
        <v>22.430000000000003</v>
      </c>
      <c r="Q98" s="61">
        <f>R97+R96+R95+R94</f>
        <v>22.36</v>
      </c>
      <c r="R98" s="61"/>
      <c r="S98" s="31">
        <f>SUM(S94:S97)</f>
        <v>88.759999999999991</v>
      </c>
      <c r="T98" s="31">
        <f>SUM(T94:T97)</f>
        <v>648.61</v>
      </c>
      <c r="U98" s="33"/>
      <c r="V98" s="31">
        <f>SUM(V94:V97)</f>
        <v>99.94</v>
      </c>
    </row>
    <row r="99" spans="1:22" s="14" customFormat="1" ht="35.25" customHeight="1" x14ac:dyDescent="0.2">
      <c r="A99" s="11" t="s">
        <v>24</v>
      </c>
      <c r="B99" s="66" t="s">
        <v>37</v>
      </c>
      <c r="C99" s="66"/>
      <c r="D99" s="11" t="s">
        <v>33</v>
      </c>
      <c r="E99" s="66" t="s">
        <v>34</v>
      </c>
      <c r="F99" s="66"/>
      <c r="G99" s="67" t="s">
        <v>60</v>
      </c>
      <c r="H99" s="67"/>
      <c r="I99" s="67"/>
      <c r="J99" s="67"/>
      <c r="K99" s="67"/>
      <c r="L99" s="67"/>
      <c r="M99" s="67"/>
      <c r="N99" s="69">
        <v>100</v>
      </c>
      <c r="O99" s="66"/>
      <c r="P99" s="45">
        <v>1.3</v>
      </c>
      <c r="Q99" s="45">
        <v>3</v>
      </c>
      <c r="R99" s="45">
        <v>3</v>
      </c>
      <c r="S99" s="45">
        <v>7.3</v>
      </c>
      <c r="T99" s="45">
        <v>89</v>
      </c>
      <c r="U99" s="41">
        <v>612</v>
      </c>
      <c r="V99" s="46">
        <v>11.1</v>
      </c>
    </row>
    <row r="100" spans="1:22" s="1" customFormat="1" ht="26.25" customHeight="1" x14ac:dyDescent="0.2">
      <c r="A100" s="11"/>
      <c r="B100" s="12"/>
      <c r="C100" s="13"/>
      <c r="D100" s="11"/>
      <c r="E100" s="66" t="s">
        <v>36</v>
      </c>
      <c r="F100" s="66"/>
      <c r="G100" s="67" t="s">
        <v>101</v>
      </c>
      <c r="H100" s="67"/>
      <c r="I100" s="67"/>
      <c r="J100" s="67"/>
      <c r="K100" s="67"/>
      <c r="L100" s="67"/>
      <c r="M100" s="67"/>
      <c r="N100" s="69">
        <v>260</v>
      </c>
      <c r="O100" s="66"/>
      <c r="P100" s="43">
        <v>6.6</v>
      </c>
      <c r="Q100" s="43">
        <v>9.17</v>
      </c>
      <c r="R100" s="43">
        <v>9.17</v>
      </c>
      <c r="S100" s="43">
        <v>36.1</v>
      </c>
      <c r="T100" s="43">
        <v>212.04</v>
      </c>
      <c r="U100" s="41">
        <v>140</v>
      </c>
      <c r="V100" s="46">
        <v>33.81</v>
      </c>
    </row>
    <row r="101" spans="1:22" s="1" customFormat="1" ht="12.95" customHeight="1" x14ac:dyDescent="0.2">
      <c r="A101" s="11"/>
      <c r="B101" s="12"/>
      <c r="C101" s="13"/>
      <c r="D101" s="11"/>
      <c r="E101" s="66" t="s">
        <v>50</v>
      </c>
      <c r="F101" s="66"/>
      <c r="G101" s="67" t="s">
        <v>100</v>
      </c>
      <c r="H101" s="67"/>
      <c r="I101" s="67"/>
      <c r="J101" s="67"/>
      <c r="K101" s="67"/>
      <c r="L101" s="67"/>
      <c r="M101" s="67"/>
      <c r="N101" s="66">
        <v>200</v>
      </c>
      <c r="O101" s="66"/>
      <c r="P101" s="43">
        <v>18.760000000000002</v>
      </c>
      <c r="Q101" s="43">
        <v>20.059999999999999</v>
      </c>
      <c r="R101" s="43">
        <v>20.059999999999999</v>
      </c>
      <c r="S101" s="43">
        <v>35.79</v>
      </c>
      <c r="T101" s="43">
        <v>390.1</v>
      </c>
      <c r="U101" s="41">
        <v>374</v>
      </c>
      <c r="V101" s="46">
        <v>78.11</v>
      </c>
    </row>
    <row r="102" spans="1:22" s="1" customFormat="1" ht="12.95" customHeight="1" x14ac:dyDescent="0.2">
      <c r="A102" s="11"/>
      <c r="B102" s="12"/>
      <c r="C102" s="13"/>
      <c r="D102" s="11"/>
      <c r="E102" s="66" t="s">
        <v>29</v>
      </c>
      <c r="F102" s="66"/>
      <c r="G102" s="67" t="s">
        <v>62</v>
      </c>
      <c r="H102" s="67"/>
      <c r="I102" s="67"/>
      <c r="J102" s="67"/>
      <c r="K102" s="67"/>
      <c r="L102" s="67"/>
      <c r="M102" s="67"/>
      <c r="N102" s="66">
        <v>200</v>
      </c>
      <c r="O102" s="66"/>
      <c r="P102" s="43">
        <v>0.3</v>
      </c>
      <c r="Q102" s="43">
        <v>0</v>
      </c>
      <c r="R102" s="43">
        <v>0</v>
      </c>
      <c r="S102" s="43">
        <v>27.1</v>
      </c>
      <c r="T102" s="43">
        <v>126</v>
      </c>
      <c r="U102" s="30">
        <v>639</v>
      </c>
      <c r="V102" s="55">
        <v>13.48</v>
      </c>
    </row>
    <row r="103" spans="1:22" s="1" customFormat="1" ht="12.95" customHeight="1" x14ac:dyDescent="0.2">
      <c r="A103" s="11"/>
      <c r="B103" s="12"/>
      <c r="C103" s="13"/>
      <c r="D103" s="11"/>
      <c r="E103" s="66" t="s">
        <v>30</v>
      </c>
      <c r="F103" s="66"/>
      <c r="G103" s="67" t="s">
        <v>43</v>
      </c>
      <c r="H103" s="67"/>
      <c r="I103" s="67"/>
      <c r="J103" s="67"/>
      <c r="K103" s="67"/>
      <c r="L103" s="67"/>
      <c r="M103" s="67"/>
      <c r="N103" s="66">
        <v>30</v>
      </c>
      <c r="O103" s="66"/>
      <c r="P103" s="43">
        <v>2.81</v>
      </c>
      <c r="Q103" s="43">
        <v>0.35</v>
      </c>
      <c r="R103" s="43">
        <v>0.35</v>
      </c>
      <c r="S103" s="43">
        <v>17.21</v>
      </c>
      <c r="T103" s="43">
        <v>122.4</v>
      </c>
      <c r="U103" s="48" t="s">
        <v>64</v>
      </c>
      <c r="V103" s="48">
        <v>4.9400000000000004</v>
      </c>
    </row>
    <row r="104" spans="1:22" s="1" customFormat="1" ht="12.95" customHeight="1" x14ac:dyDescent="0.2">
      <c r="A104" s="11"/>
      <c r="B104" s="12"/>
      <c r="C104" s="13"/>
      <c r="D104" s="11"/>
      <c r="E104" s="66" t="s">
        <v>30</v>
      </c>
      <c r="F104" s="66"/>
      <c r="G104" s="67" t="s">
        <v>63</v>
      </c>
      <c r="H104" s="67"/>
      <c r="I104" s="67"/>
      <c r="J104" s="67"/>
      <c r="K104" s="67"/>
      <c r="L104" s="67"/>
      <c r="M104" s="67"/>
      <c r="N104" s="66">
        <v>20</v>
      </c>
      <c r="O104" s="66"/>
      <c r="P104" s="43">
        <v>1.32</v>
      </c>
      <c r="Q104" s="43">
        <v>0.24</v>
      </c>
      <c r="R104" s="43">
        <v>0.24</v>
      </c>
      <c r="S104" s="43">
        <v>6.68</v>
      </c>
      <c r="T104" s="43">
        <v>34.799999999999997</v>
      </c>
      <c r="U104" s="30" t="s">
        <v>64</v>
      </c>
      <c r="V104" s="55">
        <v>3.84</v>
      </c>
    </row>
    <row r="105" spans="1:22" s="1" customFormat="1" ht="12.95" customHeight="1" x14ac:dyDescent="0.25">
      <c r="A105" s="15"/>
      <c r="B105" s="16"/>
      <c r="C105" s="17"/>
      <c r="D105" s="18"/>
      <c r="E105" s="58" t="s">
        <v>32</v>
      </c>
      <c r="F105" s="58"/>
      <c r="G105" s="19"/>
      <c r="H105" s="20"/>
      <c r="I105" s="20"/>
      <c r="J105" s="20"/>
      <c r="K105" s="20"/>
      <c r="L105" s="20"/>
      <c r="M105" s="21"/>
      <c r="N105" s="59">
        <f>SUM(N99:O104)</f>
        <v>810</v>
      </c>
      <c r="O105" s="60"/>
      <c r="P105" s="32">
        <f>P104+P103+P102+P101+P100+P99</f>
        <v>31.09</v>
      </c>
      <c r="Q105" s="61">
        <f>R104+Q103+R102+R101+R100+R99</f>
        <v>32.82</v>
      </c>
      <c r="R105" s="61"/>
      <c r="S105" s="32">
        <f>S104+S103+S102+S101+S100+S99</f>
        <v>130.18</v>
      </c>
      <c r="T105" s="32">
        <f>T104+T103+T102+T101+T100+T99</f>
        <v>974.33999999999992</v>
      </c>
      <c r="U105" s="33"/>
      <c r="V105" s="31">
        <f>V104+V103+V102+V101+V100+V99</f>
        <v>145.28</v>
      </c>
    </row>
    <row r="106" spans="1:22" s="14" customFormat="1" ht="15" customHeight="1" x14ac:dyDescent="0.2">
      <c r="A106" s="22"/>
      <c r="B106" s="23"/>
      <c r="C106" s="24"/>
      <c r="D106" s="62" t="s">
        <v>44</v>
      </c>
      <c r="E106" s="62"/>
      <c r="F106" s="62"/>
      <c r="G106" s="23"/>
      <c r="H106" s="25"/>
      <c r="I106" s="25"/>
      <c r="J106" s="25"/>
      <c r="K106" s="25"/>
      <c r="L106" s="25"/>
      <c r="M106" s="24"/>
      <c r="N106" s="63">
        <f>N105+N98</f>
        <v>1370</v>
      </c>
      <c r="O106" s="64"/>
      <c r="P106" s="35">
        <f>P105+P98</f>
        <v>53.52</v>
      </c>
      <c r="Q106" s="65">
        <f>Q105+Q98</f>
        <v>55.18</v>
      </c>
      <c r="R106" s="65"/>
      <c r="S106" s="35">
        <f>S105+S98</f>
        <v>218.94</v>
      </c>
      <c r="T106" s="35">
        <f>T105+T98</f>
        <v>1622.9499999999998</v>
      </c>
      <c r="U106" s="35"/>
      <c r="V106" s="34">
        <f>V105+V98</f>
        <v>245.22</v>
      </c>
    </row>
    <row r="107" spans="1:22" s="1" customFormat="1" ht="15" customHeight="1" x14ac:dyDescent="0.2"/>
    <row r="108" spans="1:22" s="1" customFormat="1" ht="12.95" customHeight="1" x14ac:dyDescent="0.2">
      <c r="C108" s="26"/>
      <c r="D108" s="26"/>
      <c r="E108" s="26"/>
      <c r="I108" s="26"/>
    </row>
    <row r="109" spans="1:22" s="1" customFormat="1" ht="12.95" customHeight="1" x14ac:dyDescent="0.2"/>
  </sheetData>
  <mergeCells count="270">
    <mergeCell ref="E8:F8"/>
    <mergeCell ref="G8:M8"/>
    <mergeCell ref="N8:O8"/>
    <mergeCell ref="E9:F9"/>
    <mergeCell ref="G28:M28"/>
    <mergeCell ref="N28:O28"/>
    <mergeCell ref="G71:M71"/>
    <mergeCell ref="N71:O71"/>
    <mergeCell ref="G85:M85"/>
    <mergeCell ref="G84:M84"/>
    <mergeCell ref="N84:O84"/>
    <mergeCell ref="B6:C6"/>
    <mergeCell ref="E6:F6"/>
    <mergeCell ref="G6:M6"/>
    <mergeCell ref="N6:O6"/>
    <mergeCell ref="Q6:R6"/>
    <mergeCell ref="E7:F7"/>
    <mergeCell ref="G7:M7"/>
    <mergeCell ref="N7:O7"/>
    <mergeCell ref="Q7:R7"/>
    <mergeCell ref="A1:C1"/>
    <mergeCell ref="D1:M1"/>
    <mergeCell ref="Q1:T1"/>
    <mergeCell ref="Q2:T2"/>
    <mergeCell ref="B5:C5"/>
    <mergeCell ref="E5:F5"/>
    <mergeCell ref="G5:M5"/>
    <mergeCell ref="N5:O5"/>
    <mergeCell ref="Q5:R5"/>
    <mergeCell ref="G9:M9"/>
    <mergeCell ref="N9:O9"/>
    <mergeCell ref="E10:F10"/>
    <mergeCell ref="G10:M10"/>
    <mergeCell ref="N10:O10"/>
    <mergeCell ref="Q10:R10"/>
    <mergeCell ref="E11:F11"/>
    <mergeCell ref="N11:O11"/>
    <mergeCell ref="Q11:R11"/>
    <mergeCell ref="B12:C12"/>
    <mergeCell ref="E12:F12"/>
    <mergeCell ref="G12:M12"/>
    <mergeCell ref="N12:O12"/>
    <mergeCell ref="E13:F13"/>
    <mergeCell ref="G13:M13"/>
    <mergeCell ref="N13:O13"/>
    <mergeCell ref="E14:F14"/>
    <mergeCell ref="G14:M14"/>
    <mergeCell ref="N14:O14"/>
    <mergeCell ref="E15:F15"/>
    <mergeCell ref="G15:M15"/>
    <mergeCell ref="N15:O15"/>
    <mergeCell ref="Q15:R15"/>
    <mergeCell ref="E16:F16"/>
    <mergeCell ref="G16:M16"/>
    <mergeCell ref="N16:O16"/>
    <mergeCell ref="E17:F17"/>
    <mergeCell ref="G17:M17"/>
    <mergeCell ref="N17:O17"/>
    <mergeCell ref="E18:F18"/>
    <mergeCell ref="G18:M18"/>
    <mergeCell ref="N18:O18"/>
    <mergeCell ref="E19:F19"/>
    <mergeCell ref="N19:O19"/>
    <mergeCell ref="Q19:R19"/>
    <mergeCell ref="D20:F20"/>
    <mergeCell ref="N20:O20"/>
    <mergeCell ref="Q20:R20"/>
    <mergeCell ref="A23:C23"/>
    <mergeCell ref="D23:M23"/>
    <mergeCell ref="Q23:T23"/>
    <mergeCell ref="Q24:T24"/>
    <mergeCell ref="B27:C27"/>
    <mergeCell ref="E27:F27"/>
    <mergeCell ref="G27:M27"/>
    <mergeCell ref="N27:O27"/>
    <mergeCell ref="Q27:R27"/>
    <mergeCell ref="E32:F32"/>
    <mergeCell ref="G32:M32"/>
    <mergeCell ref="N32:O32"/>
    <mergeCell ref="E33:F33"/>
    <mergeCell ref="N33:O33"/>
    <mergeCell ref="Q33:R33"/>
    <mergeCell ref="B29:C29"/>
    <mergeCell ref="E29:F29"/>
    <mergeCell ref="G29:M29"/>
    <mergeCell ref="N29:O29"/>
    <mergeCell ref="G30:M30"/>
    <mergeCell ref="N30:O30"/>
    <mergeCell ref="E31:F31"/>
    <mergeCell ref="G31:M31"/>
    <mergeCell ref="N31:O31"/>
    <mergeCell ref="N37:O37"/>
    <mergeCell ref="E37:F37"/>
    <mergeCell ref="G37:M37"/>
    <mergeCell ref="E40:F40"/>
    <mergeCell ref="G38:M38"/>
    <mergeCell ref="N38:O38"/>
    <mergeCell ref="B34:C34"/>
    <mergeCell ref="E34:F34"/>
    <mergeCell ref="G34:M34"/>
    <mergeCell ref="N34:O34"/>
    <mergeCell ref="E35:F35"/>
    <mergeCell ref="G35:M35"/>
    <mergeCell ref="N35:O35"/>
    <mergeCell ref="E36:F36"/>
    <mergeCell ref="G36:M36"/>
    <mergeCell ref="N36:O36"/>
    <mergeCell ref="E39:F39"/>
    <mergeCell ref="G39:M39"/>
    <mergeCell ref="N39:O39"/>
    <mergeCell ref="G40:M40"/>
    <mergeCell ref="N40:O40"/>
    <mergeCell ref="E41:F41"/>
    <mergeCell ref="N41:O41"/>
    <mergeCell ref="Q41:R41"/>
    <mergeCell ref="D42:F42"/>
    <mergeCell ref="N42:O42"/>
    <mergeCell ref="Q42:R42"/>
    <mergeCell ref="A45:C45"/>
    <mergeCell ref="D45:M45"/>
    <mergeCell ref="Q45:T45"/>
    <mergeCell ref="Q46:T46"/>
    <mergeCell ref="B49:C49"/>
    <mergeCell ref="E49:F49"/>
    <mergeCell ref="G49:M49"/>
    <mergeCell ref="N49:O49"/>
    <mergeCell ref="Q49:R49"/>
    <mergeCell ref="G52:M52"/>
    <mergeCell ref="N52:O52"/>
    <mergeCell ref="E52:F52"/>
    <mergeCell ref="G53:M53"/>
    <mergeCell ref="N53:O53"/>
    <mergeCell ref="E54:F54"/>
    <mergeCell ref="N54:O54"/>
    <mergeCell ref="Q54:R54"/>
    <mergeCell ref="B50:C50"/>
    <mergeCell ref="E50:F50"/>
    <mergeCell ref="G50:M50"/>
    <mergeCell ref="N50:O50"/>
    <mergeCell ref="E51:F51"/>
    <mergeCell ref="G51:M51"/>
    <mergeCell ref="N51:O51"/>
    <mergeCell ref="B55:C55"/>
    <mergeCell ref="E55:F55"/>
    <mergeCell ref="G55:M55"/>
    <mergeCell ref="N55:O55"/>
    <mergeCell ref="E56:F56"/>
    <mergeCell ref="G56:M56"/>
    <mergeCell ref="N56:O56"/>
    <mergeCell ref="E57:F57"/>
    <mergeCell ref="G57:M57"/>
    <mergeCell ref="N57:O57"/>
    <mergeCell ref="E58:F58"/>
    <mergeCell ref="G58:M58"/>
    <mergeCell ref="N58:O58"/>
    <mergeCell ref="E59:F59"/>
    <mergeCell ref="G59:M59"/>
    <mergeCell ref="N59:O59"/>
    <mergeCell ref="E60:F60"/>
    <mergeCell ref="G60:M60"/>
    <mergeCell ref="N60:O60"/>
    <mergeCell ref="Q66:T66"/>
    <mergeCell ref="Q67:T67"/>
    <mergeCell ref="B70:C70"/>
    <mergeCell ref="E70:F70"/>
    <mergeCell ref="G70:M70"/>
    <mergeCell ref="N70:O70"/>
    <mergeCell ref="Q70:R70"/>
    <mergeCell ref="E61:F61"/>
    <mergeCell ref="G61:M61"/>
    <mergeCell ref="N61:O61"/>
    <mergeCell ref="E62:F62"/>
    <mergeCell ref="N62:O62"/>
    <mergeCell ref="Q62:R62"/>
    <mergeCell ref="D63:F63"/>
    <mergeCell ref="N63:O63"/>
    <mergeCell ref="Q63:R63"/>
    <mergeCell ref="B72:C72"/>
    <mergeCell ref="E72:F72"/>
    <mergeCell ref="G72:M72"/>
    <mergeCell ref="N72:O72"/>
    <mergeCell ref="E73:F73"/>
    <mergeCell ref="G73:M73"/>
    <mergeCell ref="N73:O73"/>
    <mergeCell ref="A66:C66"/>
    <mergeCell ref="D66:M66"/>
    <mergeCell ref="B78:C78"/>
    <mergeCell ref="E78:F78"/>
    <mergeCell ref="G78:M78"/>
    <mergeCell ref="N78:O78"/>
    <mergeCell ref="E79:F79"/>
    <mergeCell ref="G79:M79"/>
    <mergeCell ref="N79:O79"/>
    <mergeCell ref="G74:M74"/>
    <mergeCell ref="N74:O74"/>
    <mergeCell ref="G75:M75"/>
    <mergeCell ref="N75:O75"/>
    <mergeCell ref="E74:F74"/>
    <mergeCell ref="G76:M76"/>
    <mergeCell ref="N76:O76"/>
    <mergeCell ref="G80:M80"/>
    <mergeCell ref="N80:O80"/>
    <mergeCell ref="E80:F80"/>
    <mergeCell ref="E83:F83"/>
    <mergeCell ref="G83:M83"/>
    <mergeCell ref="N83:O83"/>
    <mergeCell ref="E77:F77"/>
    <mergeCell ref="N77:O77"/>
    <mergeCell ref="Q77:R77"/>
    <mergeCell ref="E82:F82"/>
    <mergeCell ref="G82:M82"/>
    <mergeCell ref="N82:O82"/>
    <mergeCell ref="G81:M81"/>
    <mergeCell ref="N81:O81"/>
    <mergeCell ref="E85:F85"/>
    <mergeCell ref="N85:O85"/>
    <mergeCell ref="Q85:R85"/>
    <mergeCell ref="B94:C94"/>
    <mergeCell ref="E94:F94"/>
    <mergeCell ref="G94:M94"/>
    <mergeCell ref="N94:O94"/>
    <mergeCell ref="D86:F86"/>
    <mergeCell ref="N86:O86"/>
    <mergeCell ref="Q86:R86"/>
    <mergeCell ref="A89:C89"/>
    <mergeCell ref="D89:M89"/>
    <mergeCell ref="Q89:T89"/>
    <mergeCell ref="Q90:T90"/>
    <mergeCell ref="B93:C93"/>
    <mergeCell ref="E93:F93"/>
    <mergeCell ref="G93:M93"/>
    <mergeCell ref="N93:O93"/>
    <mergeCell ref="Q93:R93"/>
    <mergeCell ref="E98:F98"/>
    <mergeCell ref="N98:O98"/>
    <mergeCell ref="Q98:R98"/>
    <mergeCell ref="B99:C99"/>
    <mergeCell ref="E99:F99"/>
    <mergeCell ref="G99:M99"/>
    <mergeCell ref="N99:O99"/>
    <mergeCell ref="E95:F95"/>
    <mergeCell ref="G95:M95"/>
    <mergeCell ref="N95:O95"/>
    <mergeCell ref="E96:F96"/>
    <mergeCell ref="G96:M96"/>
    <mergeCell ref="N96:O96"/>
    <mergeCell ref="E97:F97"/>
    <mergeCell ref="G97:M97"/>
    <mergeCell ref="N97:O97"/>
    <mergeCell ref="E100:F100"/>
    <mergeCell ref="G100:M100"/>
    <mergeCell ref="N100:O100"/>
    <mergeCell ref="E101:F101"/>
    <mergeCell ref="G101:M101"/>
    <mergeCell ref="N101:O101"/>
    <mergeCell ref="E105:F105"/>
    <mergeCell ref="N105:O105"/>
    <mergeCell ref="Q105:R105"/>
    <mergeCell ref="D106:F106"/>
    <mergeCell ref="N106:O106"/>
    <mergeCell ref="Q106:R106"/>
    <mergeCell ref="E102:F102"/>
    <mergeCell ref="G102:M102"/>
    <mergeCell ref="N102:O102"/>
    <mergeCell ref="E103:F103"/>
    <mergeCell ref="G103:M103"/>
    <mergeCell ref="N103:O103"/>
    <mergeCell ref="E104:F104"/>
    <mergeCell ref="G104:M104"/>
    <mergeCell ref="N104:O104"/>
  </mergeCells>
  <pageMargins left="0.39370078740157483" right="0.39370078740157483" top="0.39370078740157483" bottom="0.39370078740157483" header="0" footer="0"/>
  <pageSetup paperSize="9" pageOrder="overThenDown" orientation="portrait" r:id="rId1"/>
  <rowBreaks count="5" manualBreakCount="5">
    <brk id="22" max="16383" man="1"/>
    <brk id="45" max="16383" man="1"/>
    <brk id="66" max="16383" man="1"/>
    <brk id="89" max="16383" man="1"/>
    <brk id="10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Мария</cp:lastModifiedBy>
  <dcterms:modified xsi:type="dcterms:W3CDTF">2025-09-05T11:28:23Z</dcterms:modified>
</cp:coreProperties>
</file>