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Заречный\шк 1\1 неделя\"/>
    </mc:Choice>
  </mc:AlternateContent>
  <xr:revisionPtr revIDLastSave="0" documentId="13_ncr:1_{332E13C7-D9E8-48A9-B845-F813F1B9D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5" i="1" l="1"/>
  <c r="V95" i="1"/>
  <c r="T95" i="1"/>
  <c r="S95" i="1"/>
  <c r="P95" i="1"/>
  <c r="N95" i="1"/>
  <c r="V82" i="1"/>
  <c r="T82" i="1"/>
  <c r="S82" i="1"/>
  <c r="Q82" i="1"/>
  <c r="P82" i="1"/>
  <c r="N82" i="1"/>
  <c r="T75" i="1"/>
  <c r="S75" i="1"/>
  <c r="Q75" i="1"/>
  <c r="P75" i="1"/>
  <c r="Q61" i="1"/>
  <c r="P61" i="1"/>
  <c r="V40" i="1" l="1"/>
  <c r="T40" i="1"/>
  <c r="S40" i="1"/>
  <c r="Q40" i="1"/>
  <c r="P40" i="1"/>
  <c r="N40" i="1"/>
  <c r="Q32" i="1"/>
  <c r="V32" i="1"/>
  <c r="T32" i="1"/>
  <c r="S32" i="1"/>
  <c r="P32" i="1"/>
  <c r="N32" i="1"/>
  <c r="V103" i="1"/>
  <c r="T103" i="1"/>
  <c r="S103" i="1"/>
  <c r="Q103" i="1"/>
  <c r="P103" i="1"/>
  <c r="N103" i="1"/>
  <c r="V75" i="1"/>
  <c r="N75" i="1"/>
  <c r="V61" i="1"/>
  <c r="T61" i="1"/>
  <c r="S61" i="1"/>
  <c r="N61" i="1"/>
  <c r="V53" i="1"/>
  <c r="T53" i="1"/>
  <c r="S53" i="1"/>
  <c r="Q53" i="1"/>
  <c r="P53" i="1"/>
  <c r="N53" i="1"/>
  <c r="T41" i="1"/>
  <c r="V19" i="1"/>
  <c r="T19" i="1"/>
  <c r="S19" i="1"/>
  <c r="Q19" i="1"/>
  <c r="P19" i="1"/>
  <c r="N19" i="1"/>
  <c r="V11" i="1"/>
  <c r="T11" i="1"/>
  <c r="T20" i="1" s="1"/>
  <c r="S11" i="1"/>
  <c r="S20" i="1" s="1"/>
  <c r="Q11" i="1"/>
  <c r="Q20" i="1" s="1"/>
  <c r="P11" i="1"/>
  <c r="P20" i="1" s="1"/>
  <c r="N11" i="1"/>
  <c r="N20" i="1" s="1"/>
  <c r="R25" i="1"/>
  <c r="R46" i="1" s="1"/>
  <c r="R67" i="1" s="1"/>
  <c r="R88" i="1" s="1"/>
  <c r="T25" i="1"/>
  <c r="T46" i="1"/>
  <c r="T67" i="1"/>
  <c r="T88" i="1"/>
  <c r="S25" i="1"/>
  <c r="S46" i="1"/>
  <c r="S67" i="1"/>
  <c r="S88" i="1"/>
  <c r="S41" i="1" l="1"/>
  <c r="V41" i="1"/>
  <c r="V104" i="1"/>
  <c r="N41" i="1"/>
  <c r="V20" i="1"/>
  <c r="P62" i="1"/>
  <c r="S62" i="1"/>
  <c r="V62" i="1"/>
  <c r="P83" i="1"/>
  <c r="S83" i="1"/>
  <c r="V83" i="1"/>
  <c r="P104" i="1"/>
  <c r="S104" i="1"/>
  <c r="N62" i="1"/>
  <c r="Q62" i="1"/>
  <c r="T62" i="1"/>
  <c r="N83" i="1"/>
  <c r="Q83" i="1"/>
  <c r="T83" i="1"/>
  <c r="N104" i="1"/>
  <c r="Q104" i="1"/>
  <c r="T104" i="1"/>
  <c r="P41" i="1"/>
  <c r="Q41" i="1"/>
</calcChain>
</file>

<file path=xl/sharedStrings.xml><?xml version="1.0" encoding="utf-8"?>
<sst xmlns="http://schemas.openxmlformats.org/spreadsheetml/2006/main" count="299" uniqueCount="97">
  <si>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</si>
  <si>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</si>
  <si>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</si>
  <si>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</si>
  <si>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</si>
  <si>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</si>
  <si>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</si>
  <si>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</si>
  <si>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</si>
  <si>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</si>
  <si>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</si>
  <si>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</si>
  <si>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</si>
  <si>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</si>
  <si>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</si>
  <si>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</si>
  <si>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</si>
  <si>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</si>
  <si>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</si>
  <si>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</si>
  <si>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</si>
  <si>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</si>
  <si>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</si>
  <si>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</si>
  <si>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</si>
  <si>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</si>
  <si>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</si>
  <si>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</si>
  <si>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</si>
  <si>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</si>
  <si>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</si>
  <si>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</si>
  <si>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</si>
  <si>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</si>
  <si>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</si>
  <si>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</si>
  <si>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</si>
  <si>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</si>
  <si>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</si>
  <si>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</si>
  <si>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</si>
  <si>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</si>
  <si>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</si>
  <si>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</si>
  <si>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</si>
  <si>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</si>
  <si>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</si>
  <si>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</si>
  <si>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</si>
  <si>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</si>
  <si>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</si>
  <si>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</si>
  <si>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</si>
  <si>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</si>
  <si>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</si>
  <si>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</si>
  <si>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</si>
  <si>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</si>
  <si>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</si>
  <si>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</si>
  <si>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</si>
  <si>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</si>
  <si>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</si>
  <si>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</si>
  <si>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</si>
  <si>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</si>
  <si>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</si>
  <si>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</si>
  <si>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</si>
  <si>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</si>
  <si>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</si>
  <si>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</si>
  <si>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</si>
  <si>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</si>
  <si>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</si>
  <si>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</si>
  <si>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</si>
  <si>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</si>
  <si>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</si>
  <si>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</si>
  <si>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</si>
  <si>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</si>
  <si>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>Помидор свежий</t>
  </si>
  <si>
    <t xml:space="preserve">Плов </t>
  </si>
  <si>
    <t>Кисель плодово-ягодный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</si>
  <si>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</si>
  <si>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</si>
  <si>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</si>
  <si>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</si>
  <si>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</si>
  <si>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</si>
  <si>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</si>
  <si>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</si>
  <si>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</si>
  <si>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</si>
  <si>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Утвердил:</t>
  </si>
  <si>
    <t>Фомин М.Л.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</si>
</sst>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7"/>
  <sheetViews>
    <sheetView tabSelected="1" topLeftCell="A85" workbookViewId="0">
      <selection activeCell="AC77" sqref="AC7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2" t="s">
        <v>0</v>
      </c>
      <c r="B1" s="62"/>
      <c r="C1" s="62"/>
      <c r="D1" s="63" t="s">
        <v>1</v>
      </c>
      <c r="E1" s="63"/>
      <c r="F1" s="63"/>
      <c r="G1" s="63"/>
      <c r="H1" s="63"/>
      <c r="I1" s="63"/>
      <c r="J1" s="63"/>
      <c r="K1" s="63"/>
      <c r="L1" s="63"/>
      <c r="M1" s="63"/>
      <c r="N1" s="3"/>
      <c r="O1" s="3" t="s">
        <v>95</v>
      </c>
      <c r="P1" s="2" t="s">
        <v>2</v>
      </c>
      <c r="Q1" s="63" t="s">
        <v>3</v>
      </c>
      <c r="R1" s="63"/>
      <c r="S1" s="63"/>
      <c r="T1" s="63"/>
    </row>
    <row r="2" spans="1:22" s="1" customFormat="1" ht="18.95" customHeight="1" x14ac:dyDescent="0.2">
      <c r="A2" s="4" t="s">
        <v>4</v>
      </c>
      <c r="P2" s="2" t="s">
        <v>5</v>
      </c>
      <c r="Q2" s="63" t="s">
        <v>96</v>
      </c>
      <c r="R2" s="63"/>
      <c r="S2" s="63"/>
      <c r="T2" s="63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1</v>
      </c>
      <c r="S3" s="1">
        <v>9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x14ac:dyDescent="0.2">
      <c r="A5" s="8" t="s">
        <v>13</v>
      </c>
      <c r="B5" s="64" t="s">
        <v>14</v>
      </c>
      <c r="C5" s="64"/>
      <c r="D5" s="9" t="s">
        <v>15</v>
      </c>
      <c r="E5" s="65" t="s">
        <v>16</v>
      </c>
      <c r="F5" s="65"/>
      <c r="G5" s="65" t="s">
        <v>17</v>
      </c>
      <c r="H5" s="65"/>
      <c r="I5" s="65"/>
      <c r="J5" s="65"/>
      <c r="K5" s="65"/>
      <c r="L5" s="65"/>
      <c r="M5" s="65"/>
      <c r="N5" s="65" t="s">
        <v>18</v>
      </c>
      <c r="O5" s="65"/>
      <c r="P5" s="9" t="s">
        <v>19</v>
      </c>
      <c r="Q5" s="65" t="s">
        <v>20</v>
      </c>
      <c r="R5" s="65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38.1" customHeight="1" x14ac:dyDescent="0.2">
      <c r="A6" s="11" t="s">
        <v>25</v>
      </c>
      <c r="B6" s="57" t="s">
        <v>25</v>
      </c>
      <c r="C6" s="57"/>
      <c r="D6" s="11" t="s">
        <v>26</v>
      </c>
      <c r="E6" s="57" t="s">
        <v>27</v>
      </c>
      <c r="F6" s="57"/>
      <c r="G6" s="58"/>
      <c r="H6" s="58"/>
      <c r="I6" s="58"/>
      <c r="J6" s="58"/>
      <c r="K6" s="58"/>
      <c r="L6" s="58"/>
      <c r="M6" s="58"/>
      <c r="N6" s="61"/>
      <c r="O6" s="57"/>
      <c r="P6" s="28"/>
      <c r="Q6" s="61"/>
      <c r="R6" s="57"/>
      <c r="S6" s="28"/>
      <c r="T6" s="28"/>
      <c r="U6" s="29"/>
      <c r="V6" s="44"/>
    </row>
    <row r="7" spans="1:22" s="1" customFormat="1" ht="51" customHeight="1" x14ac:dyDescent="0.2">
      <c r="A7" s="11"/>
      <c r="B7" s="12"/>
      <c r="C7" s="13"/>
      <c r="D7" s="11"/>
      <c r="E7" s="57" t="s">
        <v>28</v>
      </c>
      <c r="F7" s="57"/>
      <c r="G7" s="58"/>
      <c r="H7" s="58"/>
      <c r="I7" s="58"/>
      <c r="J7" s="58"/>
      <c r="K7" s="58"/>
      <c r="L7" s="58"/>
      <c r="M7" s="58"/>
      <c r="N7" s="61"/>
      <c r="O7" s="57"/>
      <c r="P7" s="28"/>
      <c r="Q7" s="61"/>
      <c r="R7" s="57"/>
      <c r="S7" s="28"/>
      <c r="T7" s="28"/>
      <c r="U7" s="28"/>
      <c r="V7" s="44"/>
    </row>
    <row r="8" spans="1:22" s="1" customFormat="1" ht="38.1" customHeight="1" x14ac:dyDescent="0.2">
      <c r="A8" s="11"/>
      <c r="B8" s="12"/>
      <c r="C8" s="13"/>
      <c r="D8" s="11"/>
      <c r="E8" s="57" t="s">
        <v>57</v>
      </c>
      <c r="F8" s="57"/>
      <c r="G8" s="58"/>
      <c r="H8" s="58"/>
      <c r="I8" s="58"/>
      <c r="J8" s="58"/>
      <c r="K8" s="58"/>
      <c r="L8" s="58"/>
      <c r="M8" s="58"/>
      <c r="N8" s="61"/>
      <c r="O8" s="57"/>
      <c r="P8" s="28"/>
      <c r="Q8" s="12"/>
      <c r="R8" s="13"/>
      <c r="S8" s="28"/>
      <c r="T8" s="28"/>
      <c r="U8" s="30"/>
      <c r="V8" s="44"/>
    </row>
    <row r="9" spans="1:22" s="1" customFormat="1" ht="26.1" customHeight="1" x14ac:dyDescent="0.2">
      <c r="A9" s="11"/>
      <c r="B9" s="12"/>
      <c r="C9" s="13"/>
      <c r="D9" s="11"/>
      <c r="E9" s="57" t="s">
        <v>30</v>
      </c>
      <c r="F9" s="57"/>
      <c r="G9" s="58"/>
      <c r="H9" s="58"/>
      <c r="I9" s="58"/>
      <c r="J9" s="58"/>
      <c r="K9" s="58"/>
      <c r="L9" s="58"/>
      <c r="M9" s="58"/>
      <c r="N9" s="61"/>
      <c r="O9" s="57"/>
      <c r="P9" s="28"/>
      <c r="Q9" s="12"/>
      <c r="R9" s="13"/>
      <c r="S9" s="28"/>
      <c r="T9" s="28"/>
      <c r="U9" s="28"/>
      <c r="V9" s="44"/>
    </row>
    <row r="10" spans="1:22" s="1" customFormat="1" ht="38.1" customHeight="1" x14ac:dyDescent="0.2">
      <c r="A10" s="11"/>
      <c r="B10" s="12"/>
      <c r="C10" s="13"/>
      <c r="D10" s="11"/>
      <c r="E10" s="57" t="s">
        <v>31</v>
      </c>
      <c r="F10" s="57"/>
      <c r="G10" s="58"/>
      <c r="H10" s="58"/>
      <c r="I10" s="58"/>
      <c r="J10" s="58"/>
      <c r="K10" s="58"/>
      <c r="L10" s="58"/>
      <c r="M10" s="58"/>
      <c r="N10" s="61"/>
      <c r="O10" s="57"/>
      <c r="P10" s="28"/>
      <c r="Q10" s="61"/>
      <c r="R10" s="57"/>
      <c r="S10" s="28"/>
      <c r="T10" s="28"/>
      <c r="U10" s="28"/>
      <c r="V10" s="44"/>
    </row>
    <row r="11" spans="1:22" s="14" customFormat="1" ht="15" customHeight="1" x14ac:dyDescent="0.25">
      <c r="A11" s="15"/>
      <c r="B11" s="16"/>
      <c r="C11" s="17"/>
      <c r="D11" s="18"/>
      <c r="E11" s="49" t="s">
        <v>33</v>
      </c>
      <c r="F11" s="49"/>
      <c r="G11" s="19"/>
      <c r="H11" s="20"/>
      <c r="I11" s="20"/>
      <c r="J11" s="20"/>
      <c r="K11" s="20"/>
      <c r="L11" s="20"/>
      <c r="M11" s="21"/>
      <c r="N11" s="51">
        <f>N10+N9+N8+N7+N6</f>
        <v>0</v>
      </c>
      <c r="O11" s="51"/>
      <c r="P11" s="31">
        <f>P10+P9+P8+P7+P6</f>
        <v>0</v>
      </c>
      <c r="Q11" s="52">
        <f>Q10+R9+R8+Q7+Q6</f>
        <v>0</v>
      </c>
      <c r="R11" s="52"/>
      <c r="S11" s="31">
        <f>S10+S9+S8+S7+S6</f>
        <v>0</v>
      </c>
      <c r="T11" s="31">
        <f>T10+T9+T8+T7+T6</f>
        <v>0</v>
      </c>
      <c r="U11" s="32"/>
      <c r="V11" s="31">
        <f>V10+V9+V8+V7+V6</f>
        <v>0</v>
      </c>
    </row>
    <row r="12" spans="1:22" s="1" customFormat="1" ht="38.1" customHeight="1" x14ac:dyDescent="0.2">
      <c r="A12" s="11" t="s">
        <v>25</v>
      </c>
      <c r="B12" s="57" t="s">
        <v>25</v>
      </c>
      <c r="C12" s="57"/>
      <c r="D12" s="11" t="s">
        <v>34</v>
      </c>
      <c r="E12" s="57" t="s">
        <v>35</v>
      </c>
      <c r="F12" s="57"/>
      <c r="G12" s="58"/>
      <c r="H12" s="58"/>
      <c r="I12" s="58"/>
      <c r="J12" s="58"/>
      <c r="K12" s="58"/>
      <c r="L12" s="58"/>
      <c r="M12" s="58"/>
      <c r="N12" s="61"/>
      <c r="O12" s="57"/>
      <c r="P12" s="28"/>
      <c r="Q12" s="12"/>
      <c r="R12" s="13"/>
      <c r="S12" s="28"/>
      <c r="T12" s="28"/>
      <c r="U12" s="28"/>
      <c r="V12" s="44"/>
    </row>
    <row r="13" spans="1:22" s="1" customFormat="1" ht="12.95" customHeight="1" x14ac:dyDescent="0.2">
      <c r="A13" s="11"/>
      <c r="B13" s="12"/>
      <c r="C13" s="13"/>
      <c r="D13" s="11"/>
      <c r="E13" s="57" t="s">
        <v>37</v>
      </c>
      <c r="F13" s="57"/>
      <c r="G13" s="58"/>
      <c r="H13" s="58"/>
      <c r="I13" s="58"/>
      <c r="J13" s="58"/>
      <c r="K13" s="58"/>
      <c r="L13" s="58"/>
      <c r="M13" s="58"/>
      <c r="N13" s="61"/>
      <c r="O13" s="57"/>
      <c r="P13" s="28"/>
      <c r="Q13" s="61"/>
      <c r="R13" s="57"/>
      <c r="S13" s="28"/>
      <c r="T13" s="28"/>
      <c r="U13" s="30"/>
      <c r="V13" s="44"/>
    </row>
    <row r="14" spans="1:22" s="1" customFormat="1" ht="26.1" customHeight="1" x14ac:dyDescent="0.2">
      <c r="A14" s="11"/>
      <c r="B14" s="12"/>
      <c r="C14" s="13"/>
      <c r="D14" s="11"/>
      <c r="E14" s="57" t="s">
        <v>39</v>
      </c>
      <c r="F14" s="57"/>
      <c r="G14" s="58"/>
      <c r="H14" s="58"/>
      <c r="I14" s="58"/>
      <c r="J14" s="58"/>
      <c r="K14" s="58"/>
      <c r="L14" s="58"/>
      <c r="M14" s="58"/>
      <c r="N14" s="61"/>
      <c r="O14" s="57"/>
      <c r="P14" s="28"/>
      <c r="Q14" s="61"/>
      <c r="R14" s="57"/>
      <c r="S14" s="28"/>
      <c r="T14" s="28"/>
      <c r="U14" s="29"/>
      <c r="V14" s="44"/>
    </row>
    <row r="15" spans="1:22" s="1" customFormat="1" ht="12.95" customHeight="1" x14ac:dyDescent="0.2">
      <c r="A15" s="11"/>
      <c r="B15" s="12"/>
      <c r="C15" s="13"/>
      <c r="D15" s="11"/>
      <c r="E15" s="57" t="s">
        <v>40</v>
      </c>
      <c r="F15" s="57"/>
      <c r="G15" s="58"/>
      <c r="H15" s="58"/>
      <c r="I15" s="58"/>
      <c r="J15" s="58"/>
      <c r="K15" s="58"/>
      <c r="L15" s="58"/>
      <c r="M15" s="58"/>
      <c r="N15" s="61"/>
      <c r="O15" s="57"/>
      <c r="P15" s="28"/>
      <c r="Q15" s="61"/>
      <c r="R15" s="57"/>
      <c r="S15" s="28"/>
      <c r="T15" s="28"/>
      <c r="U15" s="28"/>
      <c r="V15" s="44"/>
    </row>
    <row r="16" spans="1:22" s="1" customFormat="1" ht="12.95" customHeight="1" x14ac:dyDescent="0.2">
      <c r="A16" s="11"/>
      <c r="B16" s="12"/>
      <c r="C16" s="13"/>
      <c r="D16" s="11"/>
      <c r="E16" s="57" t="s">
        <v>42</v>
      </c>
      <c r="F16" s="57"/>
      <c r="G16" s="58"/>
      <c r="H16" s="58"/>
      <c r="I16" s="58"/>
      <c r="J16" s="58"/>
      <c r="K16" s="58"/>
      <c r="L16" s="58"/>
      <c r="M16" s="58"/>
      <c r="N16" s="61"/>
      <c r="O16" s="57"/>
      <c r="P16" s="11"/>
      <c r="Q16" s="12"/>
      <c r="R16" s="13"/>
      <c r="S16" s="28"/>
      <c r="T16" s="28"/>
      <c r="U16" s="28"/>
      <c r="V16" s="44"/>
    </row>
    <row r="17" spans="1:22" s="1" customFormat="1" ht="12.95" customHeight="1" x14ac:dyDescent="0.2">
      <c r="A17" s="11"/>
      <c r="B17" s="12"/>
      <c r="C17" s="13"/>
      <c r="D17" s="11"/>
      <c r="E17" s="57" t="s">
        <v>43</v>
      </c>
      <c r="F17" s="57"/>
      <c r="G17" s="58"/>
      <c r="H17" s="58"/>
      <c r="I17" s="58"/>
      <c r="J17" s="58"/>
      <c r="K17" s="58"/>
      <c r="L17" s="58"/>
      <c r="M17" s="58"/>
      <c r="N17" s="61"/>
      <c r="O17" s="57"/>
      <c r="P17" s="28"/>
      <c r="Q17" s="61"/>
      <c r="R17" s="57"/>
      <c r="S17" s="28"/>
      <c r="T17" s="28"/>
      <c r="U17" s="28"/>
      <c r="V17" s="44"/>
    </row>
    <row r="18" spans="1:22" s="1" customFormat="1" ht="12.95" customHeight="1" x14ac:dyDescent="0.2">
      <c r="A18" s="11"/>
      <c r="B18" s="12"/>
      <c r="C18" s="13"/>
      <c r="D18" s="11"/>
      <c r="E18" s="57" t="s">
        <v>43</v>
      </c>
      <c r="F18" s="57"/>
      <c r="G18" s="58"/>
      <c r="H18" s="58"/>
      <c r="I18" s="58"/>
      <c r="J18" s="58"/>
      <c r="K18" s="58"/>
      <c r="L18" s="58"/>
      <c r="M18" s="58"/>
      <c r="N18" s="61"/>
      <c r="O18" s="57"/>
      <c r="P18" s="28"/>
      <c r="Q18" s="12"/>
      <c r="R18" s="13"/>
      <c r="S18" s="28"/>
      <c r="T18" s="28"/>
      <c r="U18" s="30"/>
      <c r="V18" s="44"/>
    </row>
    <row r="19" spans="1:22" s="14" customFormat="1" ht="15" customHeight="1" x14ac:dyDescent="0.25">
      <c r="A19" s="15"/>
      <c r="B19" s="16"/>
      <c r="C19" s="17"/>
      <c r="D19" s="18"/>
      <c r="E19" s="49" t="s">
        <v>33</v>
      </c>
      <c r="F19" s="49"/>
      <c r="G19" s="19"/>
      <c r="H19" s="20"/>
      <c r="I19" s="20"/>
      <c r="J19" s="20"/>
      <c r="K19" s="20"/>
      <c r="L19" s="20"/>
      <c r="M19" s="21"/>
      <c r="N19" s="50">
        <f>N18+N17+N16+N15+N14+N13+N12</f>
        <v>0</v>
      </c>
      <c r="O19" s="51"/>
      <c r="P19" s="31">
        <f>P18+P17+P16+P15+P14+P13+P12</f>
        <v>0</v>
      </c>
      <c r="Q19" s="52">
        <f>R18+Q17+R16+Q15+Q14+Q13+R12</f>
        <v>0</v>
      </c>
      <c r="R19" s="52"/>
      <c r="S19" s="31">
        <f>S18+S17+S16+S15+S14+S13+S12</f>
        <v>0</v>
      </c>
      <c r="T19" s="31">
        <f>T18+T17+T16+T15+T14+T13+T12</f>
        <v>0</v>
      </c>
      <c r="U19" s="32"/>
      <c r="V19" s="31">
        <f>V18+V17+V16+V15+V14+V13+V12</f>
        <v>0</v>
      </c>
    </row>
    <row r="20" spans="1:22" s="1" customFormat="1" ht="15" customHeight="1" x14ac:dyDescent="0.2">
      <c r="A20" s="22"/>
      <c r="B20" s="23"/>
      <c r="C20" s="24"/>
      <c r="D20" s="53" t="s">
        <v>45</v>
      </c>
      <c r="E20" s="53"/>
      <c r="F20" s="53"/>
      <c r="G20" s="23"/>
      <c r="H20" s="25"/>
      <c r="I20" s="25"/>
      <c r="J20" s="25"/>
      <c r="K20" s="25"/>
      <c r="L20" s="25"/>
      <c r="M20" s="24"/>
      <c r="N20" s="54">
        <f>N19+N11</f>
        <v>0</v>
      </c>
      <c r="O20" s="55"/>
      <c r="P20" s="33">
        <f>P19+P11</f>
        <v>0</v>
      </c>
      <c r="Q20" s="56">
        <f>Q19+Q11</f>
        <v>0</v>
      </c>
      <c r="R20" s="56"/>
      <c r="S20" s="33">
        <f>S19+S11</f>
        <v>0</v>
      </c>
      <c r="T20" s="33">
        <f>T19+T11</f>
        <v>0</v>
      </c>
      <c r="U20" s="33"/>
      <c r="V20" s="33">
        <f>V19+V11</f>
        <v>0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62" t="s">
        <v>0</v>
      </c>
      <c r="B23" s="62"/>
      <c r="C23" s="62"/>
      <c r="D23" s="63" t="s">
        <v>1</v>
      </c>
      <c r="E23" s="63"/>
      <c r="F23" s="63"/>
      <c r="G23" s="63"/>
      <c r="H23" s="63"/>
      <c r="I23" s="63"/>
      <c r="J23" s="63"/>
      <c r="K23" s="63"/>
      <c r="L23" s="63"/>
      <c r="M23" s="63"/>
      <c r="N23" s="3"/>
      <c r="O23" s="3" t="s">
        <v>95</v>
      </c>
      <c r="P23" s="2" t="s">
        <v>2</v>
      </c>
      <c r="Q23" s="63" t="s">
        <v>3</v>
      </c>
      <c r="R23" s="63"/>
      <c r="S23" s="63"/>
      <c r="T23" s="63"/>
    </row>
    <row r="24" spans="1:22" s="1" customFormat="1" ht="18.95" customHeight="1" x14ac:dyDescent="0.2">
      <c r="A24" s="4" t="s">
        <v>4</v>
      </c>
      <c r="P24" s="2" t="s">
        <v>5</v>
      </c>
      <c r="Q24" s="63" t="s">
        <v>96</v>
      </c>
      <c r="R24" s="63"/>
      <c r="S24" s="63"/>
      <c r="T24" s="63"/>
    </row>
    <row r="25" spans="1:22" s="1" customFormat="1" ht="12.95" customHeight="1" x14ac:dyDescent="0.2">
      <c r="A25" s="5" t="s">
        <v>6</v>
      </c>
      <c r="G25" s="1" t="s">
        <v>7</v>
      </c>
      <c r="P25" s="2" t="s">
        <v>8</v>
      </c>
      <c r="Q25" s="1" t="s">
        <v>46</v>
      </c>
      <c r="R25" s="1">
        <f>R3+1</f>
        <v>2</v>
      </c>
      <c r="S25" s="1">
        <f>S3</f>
        <v>9</v>
      </c>
      <c r="T25" s="1">
        <f>T3</f>
        <v>2025</v>
      </c>
    </row>
    <row r="26" spans="1:22" s="1" customFormat="1" ht="12.95" customHeight="1" x14ac:dyDescent="0.2">
      <c r="Q26" s="6" t="s">
        <v>10</v>
      </c>
      <c r="R26" s="6"/>
      <c r="S26" s="7" t="s">
        <v>11</v>
      </c>
      <c r="T26" s="7" t="s">
        <v>12</v>
      </c>
    </row>
    <row r="27" spans="1:22" s="1" customFormat="1" ht="38.1" customHeight="1" x14ac:dyDescent="0.2">
      <c r="A27" s="8" t="s">
        <v>13</v>
      </c>
      <c r="B27" s="64" t="s">
        <v>14</v>
      </c>
      <c r="C27" s="64"/>
      <c r="D27" s="9" t="s">
        <v>15</v>
      </c>
      <c r="E27" s="65" t="s">
        <v>16</v>
      </c>
      <c r="F27" s="65"/>
      <c r="G27" s="65" t="s">
        <v>17</v>
      </c>
      <c r="H27" s="65"/>
      <c r="I27" s="65"/>
      <c r="J27" s="65"/>
      <c r="K27" s="65"/>
      <c r="L27" s="65"/>
      <c r="M27" s="65"/>
      <c r="N27" s="65" t="s">
        <v>18</v>
      </c>
      <c r="O27" s="65"/>
      <c r="P27" s="9" t="s">
        <v>19</v>
      </c>
      <c r="Q27" s="65" t="s">
        <v>20</v>
      </c>
      <c r="R27" s="65"/>
      <c r="S27" s="9" t="s">
        <v>21</v>
      </c>
      <c r="T27" s="9" t="s">
        <v>22</v>
      </c>
      <c r="U27" s="10" t="s">
        <v>23</v>
      </c>
      <c r="V27" s="9" t="s">
        <v>24</v>
      </c>
    </row>
    <row r="28" spans="1:22" s="1" customFormat="1" ht="51" customHeight="1" x14ac:dyDescent="0.2">
      <c r="A28" s="11" t="s">
        <v>25</v>
      </c>
      <c r="B28" s="57" t="s">
        <v>32</v>
      </c>
      <c r="C28" s="57"/>
      <c r="D28" s="11" t="s">
        <v>26</v>
      </c>
      <c r="E28" s="57" t="s">
        <v>28</v>
      </c>
      <c r="F28" s="57"/>
      <c r="G28" s="58" t="s">
        <v>58</v>
      </c>
      <c r="H28" s="58"/>
      <c r="I28" s="58"/>
      <c r="J28" s="58"/>
      <c r="K28" s="58"/>
      <c r="L28" s="58"/>
      <c r="M28" s="58"/>
      <c r="N28" s="61">
        <v>210</v>
      </c>
      <c r="O28" s="57"/>
      <c r="P28" s="34">
        <v>5.0599999999999996</v>
      </c>
      <c r="Q28" s="34">
        <v>9.2100000000000009</v>
      </c>
      <c r="R28" s="34">
        <v>9.2100000000000009</v>
      </c>
      <c r="S28" s="34">
        <v>22.28</v>
      </c>
      <c r="T28" s="34">
        <v>223.85</v>
      </c>
      <c r="U28" s="36" t="s">
        <v>62</v>
      </c>
      <c r="V28" s="44">
        <v>34.54</v>
      </c>
    </row>
    <row r="29" spans="1:22" s="1" customFormat="1" ht="12.95" customHeight="1" x14ac:dyDescent="0.2">
      <c r="A29" s="11"/>
      <c r="B29" s="12"/>
      <c r="C29" s="13"/>
      <c r="D29" s="11"/>
      <c r="E29" s="12"/>
      <c r="F29" s="13" t="s">
        <v>60</v>
      </c>
      <c r="G29" s="58" t="s">
        <v>61</v>
      </c>
      <c r="H29" s="58"/>
      <c r="I29" s="58"/>
      <c r="J29" s="58"/>
      <c r="K29" s="58"/>
      <c r="L29" s="58"/>
      <c r="M29" s="58"/>
      <c r="N29" s="61">
        <v>50</v>
      </c>
      <c r="O29" s="57"/>
      <c r="P29" s="35">
        <v>4.26</v>
      </c>
      <c r="Q29" s="35">
        <v>4.53</v>
      </c>
      <c r="R29" s="35">
        <v>4.53</v>
      </c>
      <c r="S29" s="35">
        <v>23.6</v>
      </c>
      <c r="T29" s="35">
        <v>152.6</v>
      </c>
      <c r="U29" s="37" t="s">
        <v>63</v>
      </c>
      <c r="V29" s="44">
        <v>28.42</v>
      </c>
    </row>
    <row r="30" spans="1:22" s="1" customFormat="1" ht="19.5" customHeight="1" x14ac:dyDescent="0.2">
      <c r="A30" s="11"/>
      <c r="B30" s="12"/>
      <c r="C30" s="13"/>
      <c r="D30" s="11"/>
      <c r="E30" s="57" t="s">
        <v>30</v>
      </c>
      <c r="F30" s="57"/>
      <c r="G30" s="58" t="s">
        <v>59</v>
      </c>
      <c r="H30" s="58"/>
      <c r="I30" s="58"/>
      <c r="J30" s="58"/>
      <c r="K30" s="58"/>
      <c r="L30" s="58"/>
      <c r="M30" s="58"/>
      <c r="N30" s="61">
        <v>200</v>
      </c>
      <c r="O30" s="57"/>
      <c r="P30" s="34">
        <v>6.2</v>
      </c>
      <c r="Q30" s="34">
        <v>4.7</v>
      </c>
      <c r="R30" s="34">
        <v>4.7</v>
      </c>
      <c r="S30" s="34">
        <v>8.9</v>
      </c>
      <c r="T30" s="34">
        <v>79</v>
      </c>
      <c r="U30" s="36">
        <v>692</v>
      </c>
      <c r="V30" s="44">
        <v>15.24</v>
      </c>
    </row>
    <row r="31" spans="1:22" s="1" customFormat="1" ht="16.5" customHeight="1" x14ac:dyDescent="0.2">
      <c r="A31" s="11"/>
      <c r="B31" s="12"/>
      <c r="C31" s="13"/>
      <c r="D31" s="11"/>
      <c r="E31" s="57" t="s">
        <v>31</v>
      </c>
      <c r="F31" s="57"/>
      <c r="G31" s="58" t="s">
        <v>56</v>
      </c>
      <c r="H31" s="58"/>
      <c r="I31" s="58"/>
      <c r="J31" s="58"/>
      <c r="K31" s="58"/>
      <c r="L31" s="58"/>
      <c r="M31" s="58"/>
      <c r="N31" s="61">
        <v>50</v>
      </c>
      <c r="O31" s="57"/>
      <c r="P31" s="35">
        <v>3.75</v>
      </c>
      <c r="Q31" s="35">
        <v>1.5</v>
      </c>
      <c r="R31" s="35">
        <v>1.5</v>
      </c>
      <c r="S31" s="35">
        <v>26</v>
      </c>
      <c r="T31" s="35">
        <v>125</v>
      </c>
      <c r="U31" s="37" t="s">
        <v>64</v>
      </c>
      <c r="V31" s="44">
        <v>7</v>
      </c>
    </row>
    <row r="32" spans="1:22" s="1" customFormat="1" ht="19.5" customHeight="1" x14ac:dyDescent="0.25">
      <c r="A32" s="15"/>
      <c r="B32" s="16"/>
      <c r="C32" s="17"/>
      <c r="D32" s="18"/>
      <c r="E32" s="49" t="s">
        <v>33</v>
      </c>
      <c r="F32" s="49"/>
      <c r="G32" s="19"/>
      <c r="H32" s="20"/>
      <c r="I32" s="20"/>
      <c r="J32" s="20"/>
      <c r="K32" s="20"/>
      <c r="L32" s="20"/>
      <c r="M32" s="21"/>
      <c r="N32" s="50">
        <f>SUM(N28:O31)</f>
        <v>510</v>
      </c>
      <c r="O32" s="51"/>
      <c r="P32" s="31">
        <f>SUM(P28:P31)</f>
        <v>19.27</v>
      </c>
      <c r="Q32" s="52">
        <f>R31+R30+R29+R28</f>
        <v>19.940000000000001</v>
      </c>
      <c r="R32" s="52"/>
      <c r="S32" s="31">
        <f>SUM(S28:S31)</f>
        <v>80.78</v>
      </c>
      <c r="T32" s="31">
        <f>SUM(T28:T31)</f>
        <v>580.45000000000005</v>
      </c>
      <c r="U32" s="32"/>
      <c r="V32" s="31">
        <f>SUM(V28:V31)</f>
        <v>85.2</v>
      </c>
    </row>
    <row r="33" spans="1:24" s="14" customFormat="1" ht="21" customHeight="1" x14ac:dyDescent="0.2">
      <c r="A33" s="11" t="s">
        <v>25</v>
      </c>
      <c r="B33" s="57" t="s">
        <v>32</v>
      </c>
      <c r="C33" s="57"/>
      <c r="D33" s="11" t="s">
        <v>34</v>
      </c>
      <c r="E33" s="57" t="s">
        <v>35</v>
      </c>
      <c r="F33" s="57"/>
      <c r="G33" s="58" t="s">
        <v>65</v>
      </c>
      <c r="H33" s="58"/>
      <c r="I33" s="58"/>
      <c r="J33" s="58"/>
      <c r="K33" s="58"/>
      <c r="L33" s="58"/>
      <c r="M33" s="58"/>
      <c r="N33" s="61">
        <v>60</v>
      </c>
      <c r="O33" s="57"/>
      <c r="P33" s="34">
        <v>1.08</v>
      </c>
      <c r="Q33" s="34">
        <v>2.2799999999999998</v>
      </c>
      <c r="R33" s="34">
        <v>2.2799999999999998</v>
      </c>
      <c r="S33" s="34">
        <v>6.54</v>
      </c>
      <c r="T33" s="34">
        <v>51</v>
      </c>
      <c r="U33" s="36" t="s">
        <v>64</v>
      </c>
      <c r="V33" s="44">
        <v>6.25</v>
      </c>
    </row>
    <row r="34" spans="1:24" s="1" customFormat="1" ht="28.5" customHeight="1" x14ac:dyDescent="0.2">
      <c r="A34" s="11"/>
      <c r="B34" s="12"/>
      <c r="C34" s="13"/>
      <c r="D34" s="11"/>
      <c r="E34" s="57" t="s">
        <v>37</v>
      </c>
      <c r="F34" s="57"/>
      <c r="G34" s="58" t="s">
        <v>66</v>
      </c>
      <c r="H34" s="58"/>
      <c r="I34" s="58"/>
      <c r="J34" s="58"/>
      <c r="K34" s="58"/>
      <c r="L34" s="58"/>
      <c r="M34" s="58"/>
      <c r="N34" s="61">
        <v>200</v>
      </c>
      <c r="O34" s="57"/>
      <c r="P34" s="34">
        <v>4.5999999999999996</v>
      </c>
      <c r="Q34" s="34">
        <v>5.92</v>
      </c>
      <c r="R34" s="34">
        <v>5.92</v>
      </c>
      <c r="S34" s="34">
        <v>6.44</v>
      </c>
      <c r="T34" s="34">
        <v>88</v>
      </c>
      <c r="U34" s="36">
        <v>142</v>
      </c>
      <c r="V34" s="44">
        <v>25.99</v>
      </c>
    </row>
    <row r="35" spans="1:24" s="1" customFormat="1" ht="12.95" customHeight="1" x14ac:dyDescent="0.2">
      <c r="A35" s="11"/>
      <c r="B35" s="12"/>
      <c r="C35" s="13"/>
      <c r="D35" s="11"/>
      <c r="E35" s="57" t="s">
        <v>39</v>
      </c>
      <c r="F35" s="57"/>
      <c r="G35" s="58" t="s">
        <v>67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11.93</v>
      </c>
      <c r="S35" s="34">
        <v>3.06</v>
      </c>
      <c r="T35" s="34">
        <v>173.7</v>
      </c>
      <c r="U35" s="39">
        <v>423</v>
      </c>
      <c r="V35" s="44">
        <v>60.07</v>
      </c>
    </row>
    <row r="36" spans="1:24" s="1" customFormat="1" ht="12.95" customHeight="1" x14ac:dyDescent="0.2">
      <c r="A36" s="11"/>
      <c r="B36" s="12"/>
      <c r="C36" s="13"/>
      <c r="D36" s="11"/>
      <c r="E36" s="57" t="s">
        <v>40</v>
      </c>
      <c r="F36" s="57"/>
      <c r="G36" s="58" t="s">
        <v>47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7.8</v>
      </c>
      <c r="S36" s="35">
        <v>42.6</v>
      </c>
      <c r="T36" s="35">
        <v>279</v>
      </c>
      <c r="U36" s="39">
        <v>508</v>
      </c>
      <c r="V36" s="44">
        <v>14.53</v>
      </c>
    </row>
    <row r="37" spans="1:24" s="1" customFormat="1" ht="12.95" customHeight="1" x14ac:dyDescent="0.2">
      <c r="A37" s="11"/>
      <c r="B37" s="12"/>
      <c r="C37" s="13"/>
      <c r="D37" s="11"/>
      <c r="F37" s="38" t="s">
        <v>43</v>
      </c>
      <c r="G37" s="58" t="s">
        <v>44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2"/>
      <c r="R37" s="13">
        <v>0</v>
      </c>
      <c r="S37" s="34">
        <v>31.6</v>
      </c>
      <c r="T37" s="34">
        <v>126</v>
      </c>
      <c r="U37" s="40">
        <v>639</v>
      </c>
      <c r="V37" s="44">
        <v>15.48</v>
      </c>
    </row>
    <row r="38" spans="1:24" s="1" customFormat="1" ht="12.95" customHeight="1" x14ac:dyDescent="0.2">
      <c r="A38" s="11"/>
      <c r="B38" s="12"/>
      <c r="C38" s="13"/>
      <c r="D38" s="11"/>
      <c r="E38" s="57" t="s">
        <v>43</v>
      </c>
      <c r="F38" s="57"/>
      <c r="G38" s="58" t="s">
        <v>69</v>
      </c>
      <c r="H38" s="58"/>
      <c r="I38" s="58"/>
      <c r="J38" s="58"/>
      <c r="K38" s="58"/>
      <c r="L38" s="58"/>
      <c r="M38" s="58"/>
      <c r="N38" s="57">
        <v>40</v>
      </c>
      <c r="O38" s="57"/>
      <c r="P38" s="41">
        <v>3.73</v>
      </c>
      <c r="Q38" s="57">
        <v>0.48</v>
      </c>
      <c r="R38" s="57"/>
      <c r="S38" s="41">
        <v>22.96</v>
      </c>
      <c r="T38" s="41">
        <v>163.19999999999999</v>
      </c>
      <c r="U38" s="27" t="s">
        <v>70</v>
      </c>
      <c r="V38" s="44">
        <v>4.9400000000000004</v>
      </c>
    </row>
    <row r="39" spans="1:24" s="1" customFormat="1" ht="12.95" customHeight="1" x14ac:dyDescent="0.2">
      <c r="A39" s="11"/>
      <c r="B39" s="12"/>
      <c r="C39" s="13"/>
      <c r="D39" s="11"/>
      <c r="E39" s="57" t="s">
        <v>42</v>
      </c>
      <c r="F39" s="57"/>
      <c r="G39" s="58" t="s">
        <v>68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12"/>
      <c r="R39" s="35">
        <v>0.24</v>
      </c>
      <c r="S39" s="35">
        <v>6.68</v>
      </c>
      <c r="T39" s="35">
        <v>34.799999999999997</v>
      </c>
      <c r="U39" s="30" t="s">
        <v>70</v>
      </c>
      <c r="V39" s="44">
        <v>2.84</v>
      </c>
    </row>
    <row r="40" spans="1:24" s="1" customFormat="1" ht="12.95" customHeight="1" x14ac:dyDescent="0.25">
      <c r="A40" s="15"/>
      <c r="B40" s="16"/>
      <c r="C40" s="17"/>
      <c r="D40" s="18"/>
      <c r="E40" s="49" t="s">
        <v>33</v>
      </c>
      <c r="F40" s="49"/>
      <c r="G40" s="19"/>
      <c r="H40" s="20"/>
      <c r="I40" s="20"/>
      <c r="J40" s="20"/>
      <c r="K40" s="20"/>
      <c r="L40" s="20"/>
      <c r="M40" s="21"/>
      <c r="N40" s="50">
        <f>SUM(N33:O39)</f>
        <v>760</v>
      </c>
      <c r="O40" s="51"/>
      <c r="P40" s="31">
        <f>SUM(P33:P39)</f>
        <v>33.229999999999997</v>
      </c>
      <c r="Q40" s="52">
        <f>SUM(Q33:R39)</f>
        <v>56.579999999999991</v>
      </c>
      <c r="R40" s="52"/>
      <c r="S40" s="31">
        <f>SUM(S33:S39)</f>
        <v>119.88000000000002</v>
      </c>
      <c r="T40" s="31">
        <f>SUM(T33:T39)</f>
        <v>915.7</v>
      </c>
      <c r="U40" s="32"/>
      <c r="V40" s="31">
        <f>SUM(V33:V39)</f>
        <v>130.1</v>
      </c>
    </row>
    <row r="41" spans="1:24" s="14" customFormat="1" ht="15" customHeight="1" x14ac:dyDescent="0.2">
      <c r="A41" s="22"/>
      <c r="B41" s="23"/>
      <c r="C41" s="24"/>
      <c r="D41" s="53" t="s">
        <v>45</v>
      </c>
      <c r="E41" s="53"/>
      <c r="F41" s="53"/>
      <c r="G41" s="23"/>
      <c r="H41" s="25"/>
      <c r="I41" s="25"/>
      <c r="J41" s="25"/>
      <c r="K41" s="25"/>
      <c r="L41" s="25"/>
      <c r="M41" s="24"/>
      <c r="N41" s="54">
        <f>N40+N32</f>
        <v>1270</v>
      </c>
      <c r="O41" s="55"/>
      <c r="P41" s="33">
        <f>P40+P32</f>
        <v>52.5</v>
      </c>
      <c r="Q41" s="56">
        <f>Q40+Q32</f>
        <v>76.52</v>
      </c>
      <c r="R41" s="56"/>
      <c r="S41" s="33">
        <f>S40+S32</f>
        <v>200.66000000000003</v>
      </c>
      <c r="T41" s="33">
        <f>T40+T32</f>
        <v>1496.15</v>
      </c>
      <c r="U41" s="33"/>
      <c r="V41" s="33">
        <f>V40+V32</f>
        <v>215.3</v>
      </c>
    </row>
    <row r="42" spans="1:24" s="1" customFormat="1" ht="15" customHeight="1" x14ac:dyDescent="0.2">
      <c r="X42" s="42"/>
    </row>
    <row r="43" spans="1:24" s="1" customFormat="1" ht="12.95" customHeight="1" x14ac:dyDescent="0.2">
      <c r="C43" s="26"/>
      <c r="D43" s="26"/>
      <c r="E43" s="26"/>
      <c r="I43" s="26"/>
    </row>
    <row r="44" spans="1:24" s="1" customFormat="1" ht="12.95" customHeight="1" x14ac:dyDescent="0.2">
      <c r="A44" s="62" t="s">
        <v>0</v>
      </c>
      <c r="B44" s="62"/>
      <c r="C44" s="62"/>
      <c r="D44" s="63" t="s">
        <v>1</v>
      </c>
      <c r="E44" s="63"/>
      <c r="F44" s="63"/>
      <c r="G44" s="63"/>
      <c r="H44" s="63"/>
      <c r="I44" s="63"/>
      <c r="J44" s="63"/>
      <c r="K44" s="63"/>
      <c r="L44" s="63"/>
      <c r="M44" s="63"/>
      <c r="N44" s="3"/>
      <c r="O44" s="3" t="s">
        <v>95</v>
      </c>
      <c r="P44" s="2" t="s">
        <v>2</v>
      </c>
      <c r="Q44" s="63" t="s">
        <v>3</v>
      </c>
      <c r="R44" s="63"/>
      <c r="S44" s="63"/>
      <c r="T44" s="63"/>
    </row>
    <row r="45" spans="1:24" s="1" customFormat="1" ht="12.95" customHeight="1" x14ac:dyDescent="0.2">
      <c r="A45" s="4" t="s">
        <v>4</v>
      </c>
      <c r="P45" s="2" t="s">
        <v>5</v>
      </c>
      <c r="Q45" s="63" t="s">
        <v>96</v>
      </c>
      <c r="R45" s="63"/>
      <c r="S45" s="63"/>
      <c r="T45" s="63"/>
    </row>
    <row r="46" spans="1:24" s="1" customFormat="1" ht="18.95" customHeight="1" x14ac:dyDescent="0.2">
      <c r="A46" s="5" t="s">
        <v>6</v>
      </c>
      <c r="G46" s="1" t="s">
        <v>7</v>
      </c>
      <c r="P46" s="2" t="s">
        <v>8</v>
      </c>
      <c r="Q46" s="1" t="s">
        <v>48</v>
      </c>
      <c r="R46" s="1">
        <f>R25+1</f>
        <v>3</v>
      </c>
      <c r="S46" s="1">
        <f>S3</f>
        <v>9</v>
      </c>
      <c r="T46" s="1">
        <f>T3</f>
        <v>2025</v>
      </c>
    </row>
    <row r="47" spans="1:24" s="1" customFormat="1" ht="12.95" customHeight="1" x14ac:dyDescent="0.2">
      <c r="Q47" s="6" t="s">
        <v>10</v>
      </c>
      <c r="R47" s="6"/>
      <c r="S47" s="7" t="s">
        <v>11</v>
      </c>
      <c r="T47" s="7" t="s">
        <v>12</v>
      </c>
    </row>
    <row r="48" spans="1:24" s="1" customFormat="1" ht="12.95" customHeight="1" x14ac:dyDescent="0.2">
      <c r="A48" s="8" t="s">
        <v>13</v>
      </c>
      <c r="B48" s="64" t="s">
        <v>14</v>
      </c>
      <c r="C48" s="64"/>
      <c r="D48" s="9" t="s">
        <v>15</v>
      </c>
      <c r="E48" s="65" t="s">
        <v>16</v>
      </c>
      <c r="F48" s="65"/>
      <c r="G48" s="65" t="s">
        <v>17</v>
      </c>
      <c r="H48" s="65"/>
      <c r="I48" s="65"/>
      <c r="J48" s="65"/>
      <c r="K48" s="65"/>
      <c r="L48" s="65"/>
      <c r="M48" s="65"/>
      <c r="N48" s="65" t="s">
        <v>18</v>
      </c>
      <c r="O48" s="65"/>
      <c r="P48" s="9" t="s">
        <v>19</v>
      </c>
      <c r="Q48" s="65" t="s">
        <v>20</v>
      </c>
      <c r="R48" s="65"/>
      <c r="S48" s="9" t="s">
        <v>21</v>
      </c>
      <c r="T48" s="9" t="s">
        <v>22</v>
      </c>
      <c r="U48" s="10" t="s">
        <v>23</v>
      </c>
      <c r="V48" s="9" t="s">
        <v>24</v>
      </c>
    </row>
    <row r="49" spans="1:24" s="1" customFormat="1" ht="38.1" customHeight="1" x14ac:dyDescent="0.2">
      <c r="A49" s="11" t="s">
        <v>25</v>
      </c>
      <c r="B49" s="57" t="s">
        <v>41</v>
      </c>
      <c r="C49" s="57"/>
      <c r="D49" s="11" t="s">
        <v>26</v>
      </c>
      <c r="E49" s="57" t="s">
        <v>28</v>
      </c>
      <c r="F49" s="57"/>
      <c r="G49" s="58" t="s">
        <v>71</v>
      </c>
      <c r="H49" s="58"/>
      <c r="I49" s="58"/>
      <c r="J49" s="58"/>
      <c r="K49" s="58"/>
      <c r="L49" s="58"/>
      <c r="M49" s="58"/>
      <c r="N49" s="61">
        <v>200</v>
      </c>
      <c r="O49" s="57"/>
      <c r="P49" s="35">
        <v>12.9</v>
      </c>
      <c r="Q49" s="35">
        <v>13.4</v>
      </c>
      <c r="R49" s="35">
        <v>13.4</v>
      </c>
      <c r="S49" s="35">
        <v>19.8</v>
      </c>
      <c r="T49" s="35">
        <v>248</v>
      </c>
      <c r="U49" s="37">
        <v>362</v>
      </c>
      <c r="V49" s="44">
        <v>57.09</v>
      </c>
    </row>
    <row r="50" spans="1:24" s="1" customFormat="1" ht="24.75" customHeight="1" x14ac:dyDescent="0.2">
      <c r="A50" s="11"/>
      <c r="B50" s="12"/>
      <c r="C50" s="13"/>
      <c r="D50" s="11"/>
      <c r="E50" s="57" t="s">
        <v>29</v>
      </c>
      <c r="F50" s="57"/>
      <c r="G50" s="58" t="s">
        <v>72</v>
      </c>
      <c r="H50" s="58"/>
      <c r="I50" s="58"/>
      <c r="J50" s="58"/>
      <c r="K50" s="58"/>
      <c r="L50" s="58"/>
      <c r="M50" s="58"/>
      <c r="N50" s="61">
        <v>40</v>
      </c>
      <c r="O50" s="57"/>
      <c r="P50" s="35">
        <v>1.2</v>
      </c>
      <c r="Q50" s="35">
        <v>3.1</v>
      </c>
      <c r="R50" s="35">
        <v>3.1</v>
      </c>
      <c r="S50" s="35">
        <v>21</v>
      </c>
      <c r="T50" s="35">
        <v>118</v>
      </c>
      <c r="U50" s="37" t="s">
        <v>64</v>
      </c>
      <c r="V50" s="44">
        <v>12.11</v>
      </c>
    </row>
    <row r="51" spans="1:24" s="1" customFormat="1" ht="26.25" customHeight="1" x14ac:dyDescent="0.2">
      <c r="A51" s="11"/>
      <c r="B51" s="12"/>
      <c r="C51" s="13"/>
      <c r="D51" s="11"/>
      <c r="E51" s="57" t="s">
        <v>31</v>
      </c>
      <c r="F51" s="57"/>
      <c r="G51" s="58" t="s">
        <v>56</v>
      </c>
      <c r="H51" s="58"/>
      <c r="I51" s="58"/>
      <c r="J51" s="58"/>
      <c r="K51" s="58"/>
      <c r="L51" s="58"/>
      <c r="M51" s="58"/>
      <c r="N51" s="61">
        <v>50</v>
      </c>
      <c r="O51" s="57"/>
      <c r="P51" s="35">
        <v>3.75</v>
      </c>
      <c r="Q51" s="35">
        <v>1.5</v>
      </c>
      <c r="R51" s="35">
        <v>1.5</v>
      </c>
      <c r="S51" s="35">
        <v>26</v>
      </c>
      <c r="T51" s="35">
        <v>125</v>
      </c>
      <c r="U51" s="37" t="s">
        <v>64</v>
      </c>
      <c r="V51" s="44">
        <v>6</v>
      </c>
    </row>
    <row r="52" spans="1:24" s="1" customFormat="1" ht="19.5" customHeight="1" x14ac:dyDescent="0.2">
      <c r="A52" s="11"/>
      <c r="B52" s="12"/>
      <c r="C52" s="13"/>
      <c r="D52" s="11"/>
      <c r="F52" s="1" t="s">
        <v>30</v>
      </c>
      <c r="G52" s="58" t="s">
        <v>73</v>
      </c>
      <c r="H52" s="58"/>
      <c r="I52" s="58"/>
      <c r="J52" s="58"/>
      <c r="K52" s="58"/>
      <c r="L52" s="58"/>
      <c r="M52" s="58"/>
      <c r="N52" s="61">
        <v>210</v>
      </c>
      <c r="O52" s="57"/>
      <c r="P52" s="35">
        <v>0.3</v>
      </c>
      <c r="Q52" s="35">
        <v>0</v>
      </c>
      <c r="R52" s="35">
        <v>0</v>
      </c>
      <c r="S52" s="35">
        <v>15.2</v>
      </c>
      <c r="T52" s="35">
        <v>60</v>
      </c>
      <c r="U52" s="37">
        <v>686</v>
      </c>
      <c r="V52" s="44">
        <v>10</v>
      </c>
    </row>
    <row r="53" spans="1:24" s="1" customFormat="1" ht="22.5" customHeight="1" x14ac:dyDescent="0.25">
      <c r="A53" s="15"/>
      <c r="B53" s="16"/>
      <c r="C53" s="17"/>
      <c r="D53" s="18"/>
      <c r="E53" s="49" t="s">
        <v>33</v>
      </c>
      <c r="F53" s="49"/>
      <c r="G53" s="19"/>
      <c r="H53" s="20"/>
      <c r="I53" s="20"/>
      <c r="J53" s="20"/>
      <c r="K53" s="20"/>
      <c r="L53" s="20"/>
      <c r="M53" s="21"/>
      <c r="N53" s="50">
        <f>N52+N51+N50+N49</f>
        <v>500</v>
      </c>
      <c r="O53" s="51"/>
      <c r="P53" s="31">
        <f>P52++P51+P50+P49</f>
        <v>18.149999999999999</v>
      </c>
      <c r="Q53" s="52">
        <f>Q52+R51+Q50+Q49</f>
        <v>18</v>
      </c>
      <c r="R53" s="52"/>
      <c r="S53" s="31">
        <f>S52+S51+S50+S49</f>
        <v>82</v>
      </c>
      <c r="T53" s="31">
        <f>T52+T51+T50+T49</f>
        <v>551</v>
      </c>
      <c r="U53" s="32"/>
      <c r="V53" s="31">
        <f>V52+V51+V50+V49</f>
        <v>85.2</v>
      </c>
    </row>
    <row r="54" spans="1:24" s="14" customFormat="1" ht="24" customHeight="1" x14ac:dyDescent="0.2">
      <c r="A54" s="11" t="s">
        <v>25</v>
      </c>
      <c r="B54" s="57" t="s">
        <v>41</v>
      </c>
      <c r="C54" s="57"/>
      <c r="D54" s="11" t="s">
        <v>34</v>
      </c>
      <c r="E54" s="57" t="s">
        <v>35</v>
      </c>
      <c r="F54" s="57"/>
      <c r="G54" s="58" t="s">
        <v>74</v>
      </c>
      <c r="H54" s="58"/>
      <c r="I54" s="58"/>
      <c r="J54" s="58"/>
      <c r="K54" s="58"/>
      <c r="L54" s="58"/>
      <c r="M54" s="58"/>
      <c r="N54" s="61">
        <v>60</v>
      </c>
      <c r="O54" s="57"/>
      <c r="P54" s="34">
        <v>0.48</v>
      </c>
      <c r="Q54" s="34">
        <v>0</v>
      </c>
      <c r="R54" s="34">
        <v>0</v>
      </c>
      <c r="S54" s="34">
        <v>1.5</v>
      </c>
      <c r="T54" s="34">
        <v>1.56</v>
      </c>
      <c r="U54" s="36" t="s">
        <v>64</v>
      </c>
      <c r="V54" s="44">
        <v>12.3</v>
      </c>
    </row>
    <row r="55" spans="1:24" s="1" customFormat="1" ht="38.1" customHeight="1" x14ac:dyDescent="0.2">
      <c r="A55" s="11"/>
      <c r="B55" s="12"/>
      <c r="C55" s="13"/>
      <c r="D55" s="11"/>
      <c r="E55" s="57" t="s">
        <v>37</v>
      </c>
      <c r="F55" s="57"/>
      <c r="G55" s="58" t="s">
        <v>75</v>
      </c>
      <c r="H55" s="58"/>
      <c r="I55" s="58"/>
      <c r="J55" s="58"/>
      <c r="K55" s="58"/>
      <c r="L55" s="58"/>
      <c r="M55" s="58"/>
      <c r="N55" s="61">
        <v>200</v>
      </c>
      <c r="O55" s="57"/>
      <c r="P55" s="34">
        <v>4.96</v>
      </c>
      <c r="Q55" s="34">
        <v>4.4800000000000004</v>
      </c>
      <c r="R55" s="34">
        <v>4.4800000000000004</v>
      </c>
      <c r="S55" s="34">
        <v>17.84</v>
      </c>
      <c r="T55" s="34">
        <v>133.6</v>
      </c>
      <c r="U55" s="36">
        <v>139</v>
      </c>
      <c r="V55" s="44">
        <v>19.940000000000001</v>
      </c>
    </row>
    <row r="56" spans="1:24" s="1" customFormat="1" ht="12.95" customHeight="1" x14ac:dyDescent="0.2">
      <c r="A56" s="11"/>
      <c r="B56" s="12"/>
      <c r="C56" s="13"/>
      <c r="D56" s="11"/>
      <c r="E56" s="57" t="s">
        <v>39</v>
      </c>
      <c r="F56" s="57"/>
      <c r="G56" s="58" t="s">
        <v>76</v>
      </c>
      <c r="H56" s="58"/>
      <c r="I56" s="58"/>
      <c r="J56" s="58"/>
      <c r="K56" s="58"/>
      <c r="L56" s="58"/>
      <c r="M56" s="58"/>
      <c r="N56" s="59">
        <v>90</v>
      </c>
      <c r="O56" s="60"/>
      <c r="P56" s="34">
        <v>13.5</v>
      </c>
      <c r="Q56" s="34">
        <v>10.71</v>
      </c>
      <c r="R56" s="34">
        <v>10.71</v>
      </c>
      <c r="S56" s="34">
        <v>9.2899999999999991</v>
      </c>
      <c r="T56" s="34">
        <v>169.71</v>
      </c>
      <c r="U56" s="39">
        <v>412</v>
      </c>
      <c r="V56" s="44">
        <v>49.95</v>
      </c>
    </row>
    <row r="57" spans="1:24" s="1" customFormat="1" ht="26.1" customHeight="1" x14ac:dyDescent="0.2">
      <c r="A57" s="11"/>
      <c r="B57" s="12"/>
      <c r="C57" s="13"/>
      <c r="D57" s="11"/>
      <c r="E57" s="57" t="s">
        <v>40</v>
      </c>
      <c r="F57" s="57"/>
      <c r="G57" s="58" t="s">
        <v>77</v>
      </c>
      <c r="H57" s="58"/>
      <c r="I57" s="58"/>
      <c r="J57" s="58"/>
      <c r="K57" s="58"/>
      <c r="L57" s="58"/>
      <c r="M57" s="58"/>
      <c r="N57" s="59">
        <v>150</v>
      </c>
      <c r="O57" s="60"/>
      <c r="P57" s="43">
        <v>3.15</v>
      </c>
      <c r="Q57" s="43">
        <v>6.75</v>
      </c>
      <c r="R57" s="43">
        <v>6.75</v>
      </c>
      <c r="S57" s="43">
        <v>21.9</v>
      </c>
      <c r="T57" s="43">
        <v>163.5</v>
      </c>
      <c r="U57" s="27" t="s">
        <v>78</v>
      </c>
      <c r="V57" s="44">
        <v>22.5</v>
      </c>
    </row>
    <row r="58" spans="1:24" s="1" customFormat="1" ht="12.95" customHeight="1" x14ac:dyDescent="0.2">
      <c r="A58" s="11"/>
      <c r="B58" s="12"/>
      <c r="C58" s="13"/>
      <c r="D58" s="11"/>
      <c r="E58" s="57" t="s">
        <v>42</v>
      </c>
      <c r="F58" s="57"/>
      <c r="G58" s="58" t="s">
        <v>79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0.35</v>
      </c>
      <c r="S58" s="35">
        <v>17.21</v>
      </c>
      <c r="T58" s="35">
        <v>122.4</v>
      </c>
      <c r="U58" s="27">
        <v>632</v>
      </c>
      <c r="V58" s="44">
        <v>17.63</v>
      </c>
    </row>
    <row r="59" spans="1:24" s="1" customFormat="1" ht="12.95" customHeight="1" x14ac:dyDescent="0.2">
      <c r="A59" s="11"/>
      <c r="B59" s="12"/>
      <c r="C59" s="13"/>
      <c r="D59" s="11"/>
      <c r="E59" s="57" t="s">
        <v>43</v>
      </c>
      <c r="F59" s="57"/>
      <c r="G59" s="58" t="s">
        <v>44</v>
      </c>
      <c r="H59" s="58"/>
      <c r="I59" s="58"/>
      <c r="J59" s="58"/>
      <c r="K59" s="58"/>
      <c r="L59" s="58"/>
      <c r="M59" s="58"/>
      <c r="N59" s="57">
        <v>40</v>
      </c>
      <c r="O59" s="57"/>
      <c r="P59" s="35">
        <v>1.32</v>
      </c>
      <c r="Q59" s="35">
        <v>0.24</v>
      </c>
      <c r="R59" s="35">
        <v>0.24</v>
      </c>
      <c r="S59" s="35">
        <v>6.68</v>
      </c>
      <c r="T59" s="35">
        <v>34.799999999999997</v>
      </c>
      <c r="U59" s="27" t="s">
        <v>70</v>
      </c>
      <c r="V59" s="44">
        <v>4.9400000000000004</v>
      </c>
    </row>
    <row r="60" spans="1:24" s="1" customFormat="1" ht="12.95" customHeight="1" x14ac:dyDescent="0.2">
      <c r="A60" s="11"/>
      <c r="B60" s="12"/>
      <c r="C60" s="13"/>
      <c r="D60" s="11"/>
      <c r="E60" s="57" t="s">
        <v>43</v>
      </c>
      <c r="F60" s="57"/>
      <c r="G60" s="58" t="s">
        <v>69</v>
      </c>
      <c r="H60" s="58"/>
      <c r="I60" s="58"/>
      <c r="J60" s="58"/>
      <c r="K60" s="58"/>
      <c r="L60" s="58"/>
      <c r="M60" s="58"/>
      <c r="N60" s="57">
        <v>20</v>
      </c>
      <c r="O60" s="57"/>
      <c r="P60" s="35">
        <v>0.2</v>
      </c>
      <c r="Q60" s="35">
        <v>0</v>
      </c>
      <c r="R60" s="35">
        <v>0</v>
      </c>
      <c r="S60" s="35">
        <v>20.010000000000002</v>
      </c>
      <c r="T60" s="35">
        <v>132</v>
      </c>
      <c r="U60" s="30" t="s">
        <v>70</v>
      </c>
      <c r="V60" s="44">
        <v>2.84</v>
      </c>
    </row>
    <row r="61" spans="1:24" s="1" customFormat="1" ht="12.95" customHeight="1" x14ac:dyDescent="0.25">
      <c r="A61" s="15"/>
      <c r="B61" s="16"/>
      <c r="C61" s="17"/>
      <c r="D61" s="18"/>
      <c r="E61" s="49" t="s">
        <v>33</v>
      </c>
      <c r="F61" s="49"/>
      <c r="G61" s="19"/>
      <c r="H61" s="20"/>
      <c r="I61" s="20"/>
      <c r="J61" s="20"/>
      <c r="K61" s="20"/>
      <c r="L61" s="20"/>
      <c r="M61" s="21"/>
      <c r="N61" s="50">
        <f>N60+N59+N58+N57+N56+N55+N54</f>
        <v>760</v>
      </c>
      <c r="O61" s="51"/>
      <c r="P61" s="31">
        <f>SUM(P54:P60)</f>
        <v>26.419999999999995</v>
      </c>
      <c r="Q61" s="52">
        <f>R60+Q59+R58+R57+R56+R55+R54</f>
        <v>22.53</v>
      </c>
      <c r="R61" s="52"/>
      <c r="S61" s="31">
        <f>S60+S59+S58+S57+S56+S55+S54</f>
        <v>94.43</v>
      </c>
      <c r="T61" s="31">
        <f>T60+T59+T58+T57+T56+T55+T54</f>
        <v>757.57</v>
      </c>
      <c r="U61" s="32"/>
      <c r="V61" s="31">
        <f>V60+V59+V58+V57+V56+V55+V54</f>
        <v>130.1</v>
      </c>
    </row>
    <row r="62" spans="1:24" s="14" customFormat="1" ht="15" customHeight="1" x14ac:dyDescent="0.2">
      <c r="A62" s="22"/>
      <c r="B62" s="23"/>
      <c r="C62" s="24"/>
      <c r="D62" s="53" t="s">
        <v>45</v>
      </c>
      <c r="E62" s="53"/>
      <c r="F62" s="53"/>
      <c r="G62" s="23"/>
      <c r="H62" s="25"/>
      <c r="I62" s="25"/>
      <c r="J62" s="25"/>
      <c r="K62" s="25"/>
      <c r="L62" s="25"/>
      <c r="M62" s="24"/>
      <c r="N62" s="54">
        <f>N61+N53</f>
        <v>1260</v>
      </c>
      <c r="O62" s="55"/>
      <c r="P62" s="33">
        <f>P61+P53</f>
        <v>44.569999999999993</v>
      </c>
      <c r="Q62" s="56">
        <f>Q61+Q53</f>
        <v>40.53</v>
      </c>
      <c r="R62" s="56"/>
      <c r="S62" s="33">
        <f>S61+S53</f>
        <v>176.43</v>
      </c>
      <c r="T62" s="33">
        <f>T61+T53</f>
        <v>1308.5700000000002</v>
      </c>
      <c r="U62" s="33"/>
      <c r="V62" s="33">
        <f>V61+V53</f>
        <v>215.3</v>
      </c>
      <c r="X62" s="45"/>
    </row>
    <row r="63" spans="1:24" s="1" customFormat="1" ht="15" customHeight="1" x14ac:dyDescent="0.2"/>
    <row r="64" spans="1:24" s="1" customFormat="1" ht="12.95" customHeight="1" x14ac:dyDescent="0.2">
      <c r="C64" s="26"/>
      <c r="D64" s="26"/>
      <c r="E64" s="26"/>
      <c r="I64" s="26"/>
    </row>
    <row r="65" spans="1:22" s="1" customFormat="1" ht="12.95" customHeight="1" x14ac:dyDescent="0.2">
      <c r="A65" s="62" t="s">
        <v>0</v>
      </c>
      <c r="B65" s="62"/>
      <c r="C65" s="62"/>
      <c r="D65" s="63" t="s">
        <v>1</v>
      </c>
      <c r="E65" s="63"/>
      <c r="F65" s="63"/>
      <c r="G65" s="63"/>
      <c r="H65" s="63"/>
      <c r="I65" s="63"/>
      <c r="J65" s="63"/>
      <c r="K65" s="63"/>
      <c r="L65" s="63"/>
      <c r="M65" s="63"/>
      <c r="N65" s="3"/>
      <c r="O65" s="3" t="s">
        <v>95</v>
      </c>
      <c r="P65" s="2" t="s">
        <v>2</v>
      </c>
      <c r="Q65" s="63" t="s">
        <v>3</v>
      </c>
      <c r="R65" s="63"/>
      <c r="S65" s="63"/>
      <c r="T65" s="63"/>
    </row>
    <row r="66" spans="1:22" s="1" customFormat="1" ht="12.95" customHeight="1" x14ac:dyDescent="0.2">
      <c r="A66" s="4" t="s">
        <v>4</v>
      </c>
      <c r="P66" s="2" t="s">
        <v>5</v>
      </c>
      <c r="Q66" s="63" t="s">
        <v>96</v>
      </c>
      <c r="R66" s="63"/>
      <c r="S66" s="63"/>
      <c r="T66" s="63"/>
    </row>
    <row r="67" spans="1:22" s="1" customFormat="1" ht="18.95" customHeight="1" x14ac:dyDescent="0.2">
      <c r="A67" s="5" t="s">
        <v>6</v>
      </c>
      <c r="G67" s="1" t="s">
        <v>7</v>
      </c>
      <c r="P67" s="2" t="s">
        <v>8</v>
      </c>
      <c r="Q67" s="1" t="s">
        <v>49</v>
      </c>
      <c r="R67" s="1">
        <f>R46+1</f>
        <v>4</v>
      </c>
      <c r="S67" s="1">
        <f>S3</f>
        <v>9</v>
      </c>
      <c r="T67" s="1">
        <f>T3</f>
        <v>2025</v>
      </c>
    </row>
    <row r="68" spans="1:22" s="1" customFormat="1" ht="12.95" customHeight="1" x14ac:dyDescent="0.2">
      <c r="Q68" s="6" t="s">
        <v>10</v>
      </c>
      <c r="R68" s="6"/>
      <c r="S68" s="7" t="s">
        <v>11</v>
      </c>
      <c r="T68" s="7" t="s">
        <v>12</v>
      </c>
    </row>
    <row r="69" spans="1:22" s="1" customFormat="1" ht="12.95" customHeight="1" x14ac:dyDescent="0.2">
      <c r="A69" s="8" t="s">
        <v>13</v>
      </c>
      <c r="B69" s="64" t="s">
        <v>14</v>
      </c>
      <c r="C69" s="64"/>
      <c r="D69" s="9" t="s">
        <v>15</v>
      </c>
      <c r="E69" s="65" t="s">
        <v>16</v>
      </c>
      <c r="F69" s="65"/>
      <c r="G69" s="65" t="s">
        <v>17</v>
      </c>
      <c r="H69" s="65"/>
      <c r="I69" s="65"/>
      <c r="J69" s="65"/>
      <c r="K69" s="65"/>
      <c r="L69" s="65"/>
      <c r="M69" s="65"/>
      <c r="N69" s="65" t="s">
        <v>18</v>
      </c>
      <c r="O69" s="65"/>
      <c r="P69" s="9" t="s">
        <v>19</v>
      </c>
      <c r="Q69" s="65" t="s">
        <v>20</v>
      </c>
      <c r="R69" s="65"/>
      <c r="S69" s="9" t="s">
        <v>21</v>
      </c>
      <c r="T69" s="9" t="s">
        <v>22</v>
      </c>
      <c r="U69" s="10" t="s">
        <v>23</v>
      </c>
      <c r="V69" s="9" t="s">
        <v>24</v>
      </c>
    </row>
    <row r="70" spans="1:22" s="1" customFormat="1" ht="28.5" customHeight="1" x14ac:dyDescent="0.2">
      <c r="A70" s="11" t="s">
        <v>25</v>
      </c>
      <c r="B70" s="57" t="s">
        <v>50</v>
      </c>
      <c r="C70" s="57"/>
      <c r="D70" s="11" t="s">
        <v>26</v>
      </c>
      <c r="E70" s="57" t="s">
        <v>51</v>
      </c>
      <c r="F70" s="57"/>
      <c r="G70" s="58" t="s">
        <v>80</v>
      </c>
      <c r="H70" s="58"/>
      <c r="I70" s="58"/>
      <c r="J70" s="58"/>
      <c r="K70" s="58"/>
      <c r="L70" s="58"/>
      <c r="M70" s="58"/>
      <c r="N70" s="61">
        <v>160</v>
      </c>
      <c r="O70" s="57"/>
      <c r="P70" s="34">
        <v>12</v>
      </c>
      <c r="Q70" s="34">
        <v>14.05</v>
      </c>
      <c r="R70" s="34">
        <v>14.05</v>
      </c>
      <c r="S70" s="34">
        <v>22.85</v>
      </c>
      <c r="T70" s="34">
        <v>204.5</v>
      </c>
      <c r="U70" s="37">
        <v>340</v>
      </c>
      <c r="V70" s="44">
        <v>37.08</v>
      </c>
    </row>
    <row r="71" spans="1:22" s="1" customFormat="1" ht="18" customHeight="1" x14ac:dyDescent="0.2">
      <c r="A71" s="11"/>
      <c r="B71" s="12"/>
      <c r="C71" s="13"/>
      <c r="D71" s="11"/>
      <c r="E71" s="57" t="s">
        <v>30</v>
      </c>
      <c r="F71" s="57"/>
      <c r="G71" s="58" t="s">
        <v>55</v>
      </c>
      <c r="H71" s="58"/>
      <c r="I71" s="58"/>
      <c r="J71" s="58"/>
      <c r="K71" s="58"/>
      <c r="L71" s="58"/>
      <c r="M71" s="58"/>
      <c r="N71" s="61">
        <v>200</v>
      </c>
      <c r="O71" s="57"/>
      <c r="P71" s="35">
        <v>0.2</v>
      </c>
      <c r="Q71" s="35">
        <v>0</v>
      </c>
      <c r="R71" s="35">
        <v>0</v>
      </c>
      <c r="S71" s="35">
        <v>15</v>
      </c>
      <c r="T71" s="35">
        <v>58</v>
      </c>
      <c r="U71" s="37">
        <v>685</v>
      </c>
      <c r="V71" s="44">
        <v>7</v>
      </c>
    </row>
    <row r="72" spans="1:22" s="1" customFormat="1" ht="21" customHeight="1" x14ac:dyDescent="0.2">
      <c r="A72" s="11"/>
      <c r="B72" s="12"/>
      <c r="C72" s="13"/>
      <c r="D72" s="11"/>
      <c r="E72" s="57" t="s">
        <v>31</v>
      </c>
      <c r="F72" s="57"/>
      <c r="G72" s="58" t="s">
        <v>56</v>
      </c>
      <c r="H72" s="58"/>
      <c r="I72" s="58"/>
      <c r="J72" s="58"/>
      <c r="K72" s="58"/>
      <c r="L72" s="58"/>
      <c r="M72" s="58"/>
      <c r="N72" s="61">
        <v>50</v>
      </c>
      <c r="O72" s="57"/>
      <c r="P72" s="35">
        <v>3.75</v>
      </c>
      <c r="Q72" s="35">
        <v>1.5</v>
      </c>
      <c r="R72" s="35">
        <v>1.5</v>
      </c>
      <c r="S72" s="35">
        <v>26</v>
      </c>
      <c r="T72" s="35">
        <v>125</v>
      </c>
      <c r="U72" s="37" t="s">
        <v>64</v>
      </c>
      <c r="V72" s="44">
        <v>6</v>
      </c>
    </row>
    <row r="73" spans="1:22" s="1" customFormat="1" ht="16.5" customHeight="1" x14ac:dyDescent="0.2">
      <c r="A73" s="11"/>
      <c r="B73" s="12"/>
      <c r="C73" s="13"/>
      <c r="D73" s="11"/>
      <c r="E73" s="12"/>
      <c r="F73" s="13"/>
      <c r="G73" s="58" t="s">
        <v>81</v>
      </c>
      <c r="H73" s="58"/>
      <c r="I73" s="58"/>
      <c r="J73" s="58"/>
      <c r="K73" s="58"/>
      <c r="L73" s="58"/>
      <c r="M73" s="58"/>
      <c r="N73" s="61">
        <v>125</v>
      </c>
      <c r="O73" s="57"/>
      <c r="P73" s="35">
        <v>3.62</v>
      </c>
      <c r="Q73" s="35">
        <v>4.12</v>
      </c>
      <c r="R73" s="35">
        <v>4.12</v>
      </c>
      <c r="S73" s="35">
        <v>14.25</v>
      </c>
      <c r="T73" s="35">
        <v>127.5</v>
      </c>
      <c r="U73" s="37" t="s">
        <v>64</v>
      </c>
      <c r="V73" s="44">
        <v>35.119999999999997</v>
      </c>
    </row>
    <row r="74" spans="1:22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61"/>
      <c r="O74" s="57"/>
      <c r="U74" s="28"/>
      <c r="V74" s="44"/>
    </row>
    <row r="75" spans="1:22" s="1" customFormat="1" ht="15" customHeight="1" x14ac:dyDescent="0.25">
      <c r="A75" s="15"/>
      <c r="B75" s="16"/>
      <c r="C75" s="17"/>
      <c r="D75" s="18"/>
      <c r="E75" s="49" t="s">
        <v>33</v>
      </c>
      <c r="F75" s="49"/>
      <c r="G75" s="19"/>
      <c r="H75" s="20"/>
      <c r="I75" s="20"/>
      <c r="J75" s="20"/>
      <c r="K75" s="20"/>
      <c r="L75" s="20"/>
      <c r="M75" s="21"/>
      <c r="N75" s="50">
        <f>N74+N73+N72+N71+N70</f>
        <v>535</v>
      </c>
      <c r="O75" s="51"/>
      <c r="P75" s="31">
        <f>SUM(P70:P74)</f>
        <v>19.57</v>
      </c>
      <c r="Q75" s="52">
        <f>SUM(R70:R73)</f>
        <v>19.670000000000002</v>
      </c>
      <c r="R75" s="52"/>
      <c r="S75" s="31">
        <f>SUM(S70:S74)</f>
        <v>78.099999999999994</v>
      </c>
      <c r="T75" s="31">
        <f>SUM(T70:T74)</f>
        <v>515</v>
      </c>
      <c r="U75" s="32"/>
      <c r="V75" s="31">
        <f>V74+V73+V72+V70+V71</f>
        <v>85.199999999999989</v>
      </c>
    </row>
    <row r="76" spans="1:22" s="14" customFormat="1" ht="24" customHeight="1" x14ac:dyDescent="0.2">
      <c r="A76" s="11" t="s">
        <v>25</v>
      </c>
      <c r="B76" s="57" t="s">
        <v>50</v>
      </c>
      <c r="C76" s="57"/>
      <c r="D76" s="11" t="s">
        <v>34</v>
      </c>
      <c r="E76" s="57" t="s">
        <v>35</v>
      </c>
      <c r="F76" s="57"/>
      <c r="G76" s="58" t="s">
        <v>82</v>
      </c>
      <c r="H76" s="58"/>
      <c r="I76" s="58"/>
      <c r="J76" s="58"/>
      <c r="K76" s="58"/>
      <c r="L76" s="58"/>
      <c r="M76" s="58"/>
      <c r="N76" s="61">
        <v>60</v>
      </c>
      <c r="O76" s="57"/>
      <c r="P76" s="43">
        <v>0.66</v>
      </c>
      <c r="Q76" s="43">
        <v>0</v>
      </c>
      <c r="R76" s="43">
        <v>0</v>
      </c>
      <c r="S76" s="43">
        <v>2.2799999999999998</v>
      </c>
      <c r="T76" s="43">
        <v>12</v>
      </c>
      <c r="U76" s="27" t="s">
        <v>70</v>
      </c>
      <c r="V76" s="44">
        <v>13.8</v>
      </c>
    </row>
    <row r="77" spans="1:22" s="1" customFormat="1" ht="21" customHeight="1" x14ac:dyDescent="0.2">
      <c r="A77" s="11"/>
      <c r="B77" s="12"/>
      <c r="C77" s="13"/>
      <c r="D77" s="11"/>
      <c r="E77" s="57" t="s">
        <v>37</v>
      </c>
      <c r="F77" s="57"/>
      <c r="G77" s="58" t="s">
        <v>85</v>
      </c>
      <c r="H77" s="58"/>
      <c r="I77" s="58"/>
      <c r="J77" s="58"/>
      <c r="K77" s="58"/>
      <c r="L77" s="58"/>
      <c r="M77" s="58"/>
      <c r="N77" s="61">
        <v>210</v>
      </c>
      <c r="O77" s="57"/>
      <c r="P77" s="34">
        <v>3.98</v>
      </c>
      <c r="Q77" s="61">
        <v>7.69</v>
      </c>
      <c r="R77" s="57"/>
      <c r="S77" s="34">
        <v>15.36</v>
      </c>
      <c r="T77" s="34">
        <v>94.4</v>
      </c>
      <c r="U77" s="30">
        <v>168</v>
      </c>
      <c r="V77" s="44">
        <v>32.24</v>
      </c>
    </row>
    <row r="78" spans="1:22" s="1" customFormat="1" ht="25.5" customHeight="1" x14ac:dyDescent="0.2">
      <c r="A78" s="11"/>
      <c r="B78" s="12"/>
      <c r="C78" s="13"/>
      <c r="D78" s="11"/>
      <c r="E78" s="57" t="s">
        <v>39</v>
      </c>
      <c r="F78" s="57"/>
      <c r="G78" s="58" t="s">
        <v>83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18.100000000000001</v>
      </c>
      <c r="S78" s="41">
        <v>37.1</v>
      </c>
      <c r="T78" s="41">
        <v>340</v>
      </c>
      <c r="U78" s="46">
        <v>443</v>
      </c>
      <c r="V78" s="44">
        <v>66.02</v>
      </c>
    </row>
    <row r="79" spans="1:22" s="1" customFormat="1" ht="17.25" customHeight="1" x14ac:dyDescent="0.2">
      <c r="A79" s="11"/>
      <c r="B79" s="12"/>
      <c r="C79" s="13"/>
      <c r="D79" s="11"/>
      <c r="E79" s="57" t="s">
        <v>42</v>
      </c>
      <c r="F79" s="57"/>
      <c r="G79" s="58" t="s">
        <v>84</v>
      </c>
      <c r="H79" s="58"/>
      <c r="I79" s="58"/>
      <c r="J79" s="58"/>
      <c r="K79" s="58"/>
      <c r="L79" s="58"/>
      <c r="M79" s="58"/>
      <c r="N79" s="57">
        <v>200</v>
      </c>
      <c r="O79" s="57"/>
      <c r="P79" s="27">
        <v>0</v>
      </c>
      <c r="Q79" s="12"/>
      <c r="R79" s="13">
        <v>0</v>
      </c>
      <c r="S79" s="41">
        <v>30.6</v>
      </c>
      <c r="T79" s="41">
        <v>118</v>
      </c>
      <c r="U79" s="27">
        <v>648</v>
      </c>
      <c r="V79" s="44">
        <v>10.26</v>
      </c>
    </row>
    <row r="80" spans="1:22" s="1" customFormat="1" ht="12.95" customHeight="1" x14ac:dyDescent="0.2">
      <c r="A80" s="11"/>
      <c r="B80" s="12"/>
      <c r="C80" s="13"/>
      <c r="D80" s="11"/>
      <c r="E80" s="57" t="s">
        <v>43</v>
      </c>
      <c r="F80" s="57"/>
      <c r="G80" s="58" t="s">
        <v>44</v>
      </c>
      <c r="H80" s="58"/>
      <c r="I80" s="58"/>
      <c r="J80" s="58"/>
      <c r="K80" s="58"/>
      <c r="L80" s="58"/>
      <c r="M80" s="58"/>
      <c r="N80" s="57">
        <v>40</v>
      </c>
      <c r="O80" s="57"/>
      <c r="P80" s="41">
        <v>3.73</v>
      </c>
      <c r="Q80" s="57">
        <v>0.48</v>
      </c>
      <c r="R80" s="57"/>
      <c r="S80" s="41">
        <v>22.96</v>
      </c>
      <c r="T80" s="41">
        <v>163.19999999999999</v>
      </c>
      <c r="U80" s="27" t="s">
        <v>70</v>
      </c>
      <c r="V80" s="44">
        <v>4.9400000000000004</v>
      </c>
    </row>
    <row r="81" spans="1:24" s="1" customFormat="1" ht="12.95" customHeight="1" x14ac:dyDescent="0.2">
      <c r="A81" s="11"/>
      <c r="B81" s="12"/>
      <c r="C81" s="13"/>
      <c r="D81" s="11"/>
      <c r="E81" s="57" t="s">
        <v>43</v>
      </c>
      <c r="F81" s="57"/>
      <c r="G81" s="58" t="s">
        <v>69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12"/>
      <c r="R81" s="41">
        <v>0.24</v>
      </c>
      <c r="S81" s="41">
        <v>6.68</v>
      </c>
      <c r="T81" s="41">
        <v>34.799999999999997</v>
      </c>
      <c r="U81" s="30" t="s">
        <v>70</v>
      </c>
      <c r="V81" s="44">
        <v>2.84</v>
      </c>
    </row>
    <row r="82" spans="1:24" s="1" customFormat="1" ht="12.95" customHeight="1" x14ac:dyDescent="0.25">
      <c r="A82" s="15"/>
      <c r="B82" s="16"/>
      <c r="C82" s="17"/>
      <c r="D82" s="18"/>
      <c r="E82" s="49" t="s">
        <v>33</v>
      </c>
      <c r="F82" s="49"/>
      <c r="G82" s="19"/>
      <c r="H82" s="20"/>
      <c r="I82" s="20"/>
      <c r="J82" s="20"/>
      <c r="K82" s="20"/>
      <c r="L82" s="20"/>
      <c r="M82" s="21"/>
      <c r="N82" s="50">
        <f>SUM(N76:O81)</f>
        <v>710</v>
      </c>
      <c r="O82" s="51"/>
      <c r="P82" s="31">
        <f>SUM(P76:P81)</f>
        <v>27.69</v>
      </c>
      <c r="Q82" s="52">
        <f>SUM(Q76:R81)</f>
        <v>44.61</v>
      </c>
      <c r="R82" s="52"/>
      <c r="S82" s="31">
        <f>SUM(S76:S81)</f>
        <v>114.98000000000002</v>
      </c>
      <c r="T82" s="31">
        <f>SUM(T76:T81)</f>
        <v>762.39999999999986</v>
      </c>
      <c r="U82" s="32"/>
      <c r="V82" s="31">
        <f>SUM(V76:V81)</f>
        <v>130.1</v>
      </c>
    </row>
    <row r="83" spans="1:24" s="14" customFormat="1" ht="15" customHeight="1" x14ac:dyDescent="0.2">
      <c r="A83" s="22"/>
      <c r="B83" s="23"/>
      <c r="C83" s="24"/>
      <c r="D83" s="53" t="s">
        <v>45</v>
      </c>
      <c r="E83" s="53"/>
      <c r="F83" s="53"/>
      <c r="G83" s="23"/>
      <c r="H83" s="25"/>
      <c r="I83" s="25"/>
      <c r="J83" s="25"/>
      <c r="K83" s="25"/>
      <c r="L83" s="25"/>
      <c r="M83" s="24"/>
      <c r="N83" s="54">
        <f>N82+N75</f>
        <v>1245</v>
      </c>
      <c r="O83" s="55"/>
      <c r="P83" s="33">
        <f>P82+P75</f>
        <v>47.260000000000005</v>
      </c>
      <c r="Q83" s="56">
        <f>Q82+Q75</f>
        <v>64.28</v>
      </c>
      <c r="R83" s="56"/>
      <c r="S83" s="33">
        <f>S82+S75</f>
        <v>193.08</v>
      </c>
      <c r="T83" s="33">
        <f>T82+T75</f>
        <v>1277.3999999999999</v>
      </c>
      <c r="U83" s="33"/>
      <c r="V83" s="33">
        <f>V82+V75</f>
        <v>215.29999999999998</v>
      </c>
      <c r="X83" s="45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62" t="s">
        <v>0</v>
      </c>
      <c r="B86" s="62"/>
      <c r="C86" s="62"/>
      <c r="D86" s="63" t="s">
        <v>1</v>
      </c>
      <c r="E86" s="63"/>
      <c r="F86" s="63"/>
      <c r="G86" s="63"/>
      <c r="H86" s="63"/>
      <c r="I86" s="63"/>
      <c r="J86" s="63"/>
      <c r="K86" s="63"/>
      <c r="L86" s="63"/>
      <c r="M86" s="63"/>
      <c r="N86" s="3"/>
      <c r="O86" s="3" t="s">
        <v>95</v>
      </c>
      <c r="P86" s="2" t="s">
        <v>2</v>
      </c>
      <c r="Q86" s="63" t="s">
        <v>3</v>
      </c>
      <c r="R86" s="63"/>
      <c r="S86" s="63"/>
      <c r="T86" s="63"/>
    </row>
    <row r="87" spans="1:24" s="1" customFormat="1" ht="12.95" customHeight="1" x14ac:dyDescent="0.2">
      <c r="A87" s="4" t="s">
        <v>4</v>
      </c>
      <c r="P87" s="2" t="s">
        <v>5</v>
      </c>
      <c r="Q87" s="63" t="s">
        <v>96</v>
      </c>
      <c r="R87" s="63"/>
      <c r="S87" s="63"/>
      <c r="T87" s="63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36</v>
      </c>
      <c r="R88" s="1">
        <f>R67+1</f>
        <v>5</v>
      </c>
      <c r="S88" s="1">
        <f>S3</f>
        <v>9</v>
      </c>
      <c r="T88" s="1">
        <f>T3</f>
        <v>2025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64" t="s">
        <v>14</v>
      </c>
      <c r="C90" s="64"/>
      <c r="D90" s="9" t="s">
        <v>15</v>
      </c>
      <c r="E90" s="65" t="s">
        <v>16</v>
      </c>
      <c r="F90" s="65"/>
      <c r="G90" s="65" t="s">
        <v>17</v>
      </c>
      <c r="H90" s="65"/>
      <c r="I90" s="65"/>
      <c r="J90" s="65"/>
      <c r="K90" s="65"/>
      <c r="L90" s="65"/>
      <c r="M90" s="65"/>
      <c r="N90" s="65" t="s">
        <v>18</v>
      </c>
      <c r="O90" s="65"/>
      <c r="P90" s="9" t="s">
        <v>19</v>
      </c>
      <c r="Q90" s="65" t="s">
        <v>20</v>
      </c>
      <c r="R90" s="65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 t="s">
        <v>25</v>
      </c>
      <c r="B91" s="57" t="s">
        <v>38</v>
      </c>
      <c r="C91" s="57"/>
      <c r="D91" s="11" t="s">
        <v>26</v>
      </c>
      <c r="E91" s="57" t="s">
        <v>52</v>
      </c>
      <c r="F91" s="57"/>
      <c r="G91" s="58" t="s">
        <v>88</v>
      </c>
      <c r="H91" s="58"/>
      <c r="I91" s="58"/>
      <c r="J91" s="58"/>
      <c r="K91" s="58"/>
      <c r="L91" s="58"/>
      <c r="M91" s="58"/>
      <c r="N91" s="61">
        <v>210</v>
      </c>
      <c r="O91" s="57"/>
      <c r="P91" s="34">
        <v>1.61</v>
      </c>
      <c r="Q91" s="34">
        <v>7.2</v>
      </c>
      <c r="R91" s="34">
        <v>7.2</v>
      </c>
      <c r="S91" s="34">
        <v>31.8</v>
      </c>
      <c r="T91" s="34">
        <v>220</v>
      </c>
      <c r="U91" s="36">
        <v>302</v>
      </c>
      <c r="V91" s="44">
        <v>31.24</v>
      </c>
    </row>
    <row r="92" spans="1:24" s="1" customFormat="1" ht="18.75" customHeight="1" x14ac:dyDescent="0.2">
      <c r="A92" s="11"/>
      <c r="B92" s="12"/>
      <c r="C92" s="13"/>
      <c r="D92" s="11"/>
      <c r="E92" s="57" t="s">
        <v>86</v>
      </c>
      <c r="F92" s="57"/>
      <c r="G92" s="58" t="s">
        <v>89</v>
      </c>
      <c r="H92" s="58"/>
      <c r="I92" s="58"/>
      <c r="J92" s="58"/>
      <c r="K92" s="58"/>
      <c r="L92" s="58"/>
      <c r="M92" s="58"/>
      <c r="N92" s="61">
        <v>40</v>
      </c>
      <c r="O92" s="57"/>
      <c r="P92" s="35">
        <v>5.2</v>
      </c>
      <c r="Q92" s="35">
        <v>7.5</v>
      </c>
      <c r="R92" s="35">
        <v>7.5</v>
      </c>
      <c r="S92" s="35">
        <v>7.3</v>
      </c>
      <c r="T92" s="35">
        <v>122</v>
      </c>
      <c r="U92" s="37">
        <v>3</v>
      </c>
      <c r="V92" s="44">
        <v>34.520000000000003</v>
      </c>
    </row>
    <row r="93" spans="1:24" s="1" customFormat="1" ht="18.75" customHeight="1" x14ac:dyDescent="0.2">
      <c r="A93" s="11"/>
      <c r="B93" s="12"/>
      <c r="C93" s="13"/>
      <c r="D93" s="11"/>
      <c r="E93" s="57" t="s">
        <v>31</v>
      </c>
      <c r="F93" s="57"/>
      <c r="G93" s="58" t="s">
        <v>56</v>
      </c>
      <c r="H93" s="58"/>
      <c r="I93" s="58"/>
      <c r="J93" s="58"/>
      <c r="K93" s="58"/>
      <c r="L93" s="58"/>
      <c r="M93" s="58"/>
      <c r="N93" s="61">
        <v>50</v>
      </c>
      <c r="O93" s="57"/>
      <c r="P93" s="35">
        <v>3.75</v>
      </c>
      <c r="Q93" s="35">
        <v>1.5</v>
      </c>
      <c r="R93" s="35">
        <v>1.5</v>
      </c>
      <c r="S93" s="35">
        <v>26</v>
      </c>
      <c r="T93" s="35">
        <v>125</v>
      </c>
      <c r="U93" s="37" t="s">
        <v>64</v>
      </c>
      <c r="V93" s="44">
        <v>6</v>
      </c>
    </row>
    <row r="94" spans="1:24" s="1" customFormat="1" ht="38.1" customHeight="1" x14ac:dyDescent="0.2">
      <c r="A94" s="11"/>
      <c r="B94" s="12"/>
      <c r="C94" s="13"/>
      <c r="D94" s="11"/>
      <c r="E94" s="57" t="s">
        <v>30</v>
      </c>
      <c r="F94" s="57"/>
      <c r="G94" s="58" t="s">
        <v>87</v>
      </c>
      <c r="H94" s="58"/>
      <c r="I94" s="58"/>
      <c r="J94" s="58"/>
      <c r="K94" s="58"/>
      <c r="L94" s="58"/>
      <c r="M94" s="58"/>
      <c r="N94" s="61">
        <v>200</v>
      </c>
      <c r="O94" s="57"/>
      <c r="P94" s="41">
        <v>8.6</v>
      </c>
      <c r="Q94" s="41">
        <v>3.6</v>
      </c>
      <c r="R94" s="41">
        <v>3.6</v>
      </c>
      <c r="S94" s="41">
        <v>15.3</v>
      </c>
      <c r="T94" s="41">
        <v>107</v>
      </c>
      <c r="U94" s="40" t="s">
        <v>90</v>
      </c>
      <c r="V94" s="44">
        <v>13.44</v>
      </c>
    </row>
    <row r="95" spans="1:24" s="1" customFormat="1" ht="38.1" customHeight="1" x14ac:dyDescent="0.25">
      <c r="A95" s="15"/>
      <c r="B95" s="16"/>
      <c r="C95" s="17"/>
      <c r="D95" s="18"/>
      <c r="E95" s="49" t="s">
        <v>33</v>
      </c>
      <c r="F95" s="49"/>
      <c r="G95" s="19"/>
      <c r="H95" s="20"/>
      <c r="I95" s="20"/>
      <c r="J95" s="20"/>
      <c r="K95" s="20"/>
      <c r="L95" s="20"/>
      <c r="M95" s="21"/>
      <c r="N95" s="50">
        <f>SUM(N91:O94)</f>
        <v>500</v>
      </c>
      <c r="O95" s="51"/>
      <c r="P95" s="31">
        <f>SUM(P91:P94)</f>
        <v>19.16</v>
      </c>
      <c r="Q95" s="52">
        <f>R94+R93+R92+R91</f>
        <v>19.8</v>
      </c>
      <c r="R95" s="52"/>
      <c r="S95" s="31">
        <f>SUM(S91:S94)</f>
        <v>80.399999999999991</v>
      </c>
      <c r="T95" s="31">
        <f>SUM(T91:T94)</f>
        <v>574</v>
      </c>
      <c r="U95" s="32"/>
      <c r="V95" s="31">
        <f>SUM(V91:V94)</f>
        <v>85.2</v>
      </c>
    </row>
    <row r="96" spans="1:24" s="14" customFormat="1" ht="35.25" customHeight="1" x14ac:dyDescent="0.2">
      <c r="A96" s="11" t="s">
        <v>25</v>
      </c>
      <c r="B96" s="57" t="s">
        <v>38</v>
      </c>
      <c r="C96" s="57"/>
      <c r="D96" s="11" t="s">
        <v>34</v>
      </c>
      <c r="E96" s="57" t="s">
        <v>35</v>
      </c>
      <c r="F96" s="57"/>
      <c r="G96" s="58" t="s">
        <v>53</v>
      </c>
      <c r="H96" s="58"/>
      <c r="I96" s="58"/>
      <c r="J96" s="58"/>
      <c r="K96" s="58"/>
      <c r="L96" s="58"/>
      <c r="M96" s="58"/>
      <c r="N96" s="61">
        <v>60</v>
      </c>
      <c r="O96" s="57"/>
      <c r="P96" s="34">
        <v>0.78</v>
      </c>
      <c r="Q96" s="34">
        <v>1.8</v>
      </c>
      <c r="R96" s="34">
        <v>1.8</v>
      </c>
      <c r="S96" s="34">
        <v>4.38</v>
      </c>
      <c r="T96" s="34">
        <v>53.4</v>
      </c>
      <c r="U96" s="36">
        <v>612</v>
      </c>
      <c r="V96" s="44">
        <v>13.04</v>
      </c>
    </row>
    <row r="97" spans="1:22" s="1" customFormat="1" ht="26.25" customHeight="1" x14ac:dyDescent="0.2">
      <c r="A97" s="11"/>
      <c r="B97" s="12"/>
      <c r="C97" s="13"/>
      <c r="D97" s="11"/>
      <c r="E97" s="57" t="s">
        <v>37</v>
      </c>
      <c r="F97" s="57"/>
      <c r="G97" s="58" t="s">
        <v>94</v>
      </c>
      <c r="H97" s="58"/>
      <c r="I97" s="58"/>
      <c r="J97" s="58"/>
      <c r="K97" s="58"/>
      <c r="L97" s="58"/>
      <c r="M97" s="58"/>
      <c r="N97" s="61">
        <v>200</v>
      </c>
      <c r="O97" s="57"/>
      <c r="P97" s="34">
        <v>4.32</v>
      </c>
      <c r="Q97" s="34">
        <v>8.1</v>
      </c>
      <c r="R97" s="34">
        <v>8.1</v>
      </c>
      <c r="S97" s="34">
        <v>26.8</v>
      </c>
      <c r="T97" s="34">
        <v>126.3</v>
      </c>
      <c r="U97" s="36">
        <v>140</v>
      </c>
      <c r="V97" s="44">
        <v>19.2</v>
      </c>
    </row>
    <row r="98" spans="1:22" s="1" customFormat="1" ht="12.95" customHeight="1" x14ac:dyDescent="0.2">
      <c r="A98" s="11"/>
      <c r="B98" s="12"/>
      <c r="C98" s="13"/>
      <c r="D98" s="11"/>
      <c r="E98" s="57" t="s">
        <v>51</v>
      </c>
      <c r="F98" s="57"/>
      <c r="G98" s="58" t="s">
        <v>91</v>
      </c>
      <c r="H98" s="58"/>
      <c r="I98" s="58"/>
      <c r="J98" s="58"/>
      <c r="K98" s="58"/>
      <c r="L98" s="58"/>
      <c r="M98" s="58"/>
      <c r="N98" s="57">
        <v>120</v>
      </c>
      <c r="O98" s="57"/>
      <c r="P98" s="35">
        <v>13.75</v>
      </c>
      <c r="Q98" s="35">
        <v>8.59</v>
      </c>
      <c r="R98" s="35">
        <v>8.59</v>
      </c>
      <c r="S98" s="35">
        <v>10.039999999999999</v>
      </c>
      <c r="T98" s="35">
        <v>180.8</v>
      </c>
      <c r="U98" s="39">
        <v>374</v>
      </c>
      <c r="V98" s="44">
        <v>69.37</v>
      </c>
    </row>
    <row r="99" spans="1:22" s="1" customFormat="1" ht="26.1" customHeight="1" x14ac:dyDescent="0.2">
      <c r="A99" s="11"/>
      <c r="B99" s="12"/>
      <c r="C99" s="13"/>
      <c r="D99" s="11"/>
      <c r="E99" s="57" t="s">
        <v>40</v>
      </c>
      <c r="F99" s="57"/>
      <c r="G99" s="58" t="s">
        <v>54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6.75</v>
      </c>
      <c r="S99" s="34">
        <v>21.9</v>
      </c>
      <c r="T99" s="34">
        <v>163.5</v>
      </c>
      <c r="U99" s="39">
        <v>520</v>
      </c>
      <c r="V99" s="44">
        <v>10.99</v>
      </c>
    </row>
    <row r="100" spans="1:22" s="1" customFormat="1" ht="12.95" customHeight="1" x14ac:dyDescent="0.2">
      <c r="A100" s="11"/>
      <c r="B100" s="12"/>
      <c r="C100" s="13"/>
      <c r="D100" s="11"/>
      <c r="E100" s="57" t="s">
        <v>30</v>
      </c>
      <c r="F100" s="57"/>
      <c r="G100" s="58" t="s">
        <v>92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35">
        <v>0.2</v>
      </c>
      <c r="Q100" s="12"/>
      <c r="R100" s="35">
        <v>0</v>
      </c>
      <c r="S100" s="35">
        <v>15.1</v>
      </c>
      <c r="T100" s="35">
        <v>60</v>
      </c>
      <c r="U100" s="39" t="s">
        <v>93</v>
      </c>
      <c r="V100" s="44">
        <v>10.72</v>
      </c>
    </row>
    <row r="101" spans="1:22" s="1" customFormat="1" ht="12.95" customHeight="1" x14ac:dyDescent="0.2">
      <c r="A101" s="11"/>
      <c r="B101" s="12"/>
      <c r="C101" s="13"/>
      <c r="D101" s="11"/>
      <c r="E101" s="57" t="s">
        <v>31</v>
      </c>
      <c r="F101" s="57"/>
      <c r="G101" s="58" t="s">
        <v>44</v>
      </c>
      <c r="H101" s="58"/>
      <c r="I101" s="58"/>
      <c r="J101" s="58"/>
      <c r="K101" s="58"/>
      <c r="L101" s="58"/>
      <c r="M101" s="58"/>
      <c r="N101" s="59">
        <v>30</v>
      </c>
      <c r="O101" s="60"/>
      <c r="P101" s="47">
        <v>2.81</v>
      </c>
      <c r="Q101" s="47">
        <v>0.35</v>
      </c>
      <c r="R101" s="47">
        <v>0.35</v>
      </c>
      <c r="S101" s="47">
        <v>17.21</v>
      </c>
      <c r="T101" s="47">
        <v>122.4</v>
      </c>
      <c r="U101" s="48" t="s">
        <v>70</v>
      </c>
      <c r="V101" s="48">
        <v>3.94</v>
      </c>
    </row>
    <row r="102" spans="1:22" s="1" customFormat="1" ht="12.95" customHeight="1" x14ac:dyDescent="0.2">
      <c r="A102" s="11"/>
      <c r="B102" s="12"/>
      <c r="C102" s="13"/>
      <c r="D102" s="11"/>
      <c r="E102" s="57" t="s">
        <v>31</v>
      </c>
      <c r="F102" s="57"/>
      <c r="G102" s="58" t="s">
        <v>69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12"/>
      <c r="R102" s="41">
        <v>0.24</v>
      </c>
      <c r="S102" s="41">
        <v>6.68</v>
      </c>
      <c r="T102" s="41">
        <v>34.799999999999997</v>
      </c>
      <c r="U102" s="30" t="s">
        <v>70</v>
      </c>
      <c r="V102" s="44">
        <v>2.84</v>
      </c>
    </row>
    <row r="103" spans="1:22" s="1" customFormat="1" ht="12.95" customHeight="1" x14ac:dyDescent="0.25">
      <c r="A103" s="15"/>
      <c r="B103" s="16"/>
      <c r="C103" s="17"/>
      <c r="D103" s="18"/>
      <c r="E103" s="49" t="s">
        <v>33</v>
      </c>
      <c r="F103" s="49"/>
      <c r="G103" s="19"/>
      <c r="H103" s="20"/>
      <c r="I103" s="20"/>
      <c r="J103" s="20"/>
      <c r="K103" s="20"/>
      <c r="L103" s="20"/>
      <c r="M103" s="21"/>
      <c r="N103" s="50">
        <f>N102+N101+N100+N99+N98+N97+N96</f>
        <v>780</v>
      </c>
      <c r="O103" s="51"/>
      <c r="P103" s="31">
        <f>P102+P101+P100+P99+P98+P97+P96</f>
        <v>26.330000000000002</v>
      </c>
      <c r="Q103" s="52">
        <f>R102+Q101+R100+Q99+Q98+Q97+Q96</f>
        <v>25.830000000000002</v>
      </c>
      <c r="R103" s="52"/>
      <c r="S103" s="31">
        <f>S102+S100+S99+S98+S97+S96</f>
        <v>84.899999999999991</v>
      </c>
      <c r="T103" s="31">
        <f>T102+T101+T100+T99+T98+T96+T97</f>
        <v>741.19999999999993</v>
      </c>
      <c r="U103" s="32"/>
      <c r="V103" s="31">
        <f>V102+V101+V100+V99+V98+V97+V96</f>
        <v>130.10000000000002</v>
      </c>
    </row>
    <row r="104" spans="1:22" s="14" customFormat="1" ht="15" customHeight="1" x14ac:dyDescent="0.2">
      <c r="A104" s="22"/>
      <c r="B104" s="23"/>
      <c r="C104" s="24"/>
      <c r="D104" s="53" t="s">
        <v>45</v>
      </c>
      <c r="E104" s="53"/>
      <c r="F104" s="53"/>
      <c r="G104" s="23"/>
      <c r="H104" s="25"/>
      <c r="I104" s="25"/>
      <c r="J104" s="25"/>
      <c r="K104" s="25"/>
      <c r="L104" s="25"/>
      <c r="M104" s="24"/>
      <c r="N104" s="54">
        <f>N103+N95</f>
        <v>1280</v>
      </c>
      <c r="O104" s="55"/>
      <c r="P104" s="33">
        <f>P103+P95</f>
        <v>45.49</v>
      </c>
      <c r="Q104" s="56">
        <f>Q103+Q95</f>
        <v>45.63</v>
      </c>
      <c r="R104" s="56"/>
      <c r="S104" s="33">
        <f>S103+S95</f>
        <v>165.29999999999998</v>
      </c>
      <c r="T104" s="33">
        <f>T103+T95</f>
        <v>1315.1999999999998</v>
      </c>
      <c r="U104" s="33"/>
      <c r="V104" s="33">
        <f>V103+V95</f>
        <v>215.3</v>
      </c>
    </row>
    <row r="105" spans="1:22" s="1" customFormat="1" ht="15" customHeight="1" x14ac:dyDescent="0.2"/>
    <row r="106" spans="1:22" s="1" customFormat="1" ht="12.95" customHeight="1" x14ac:dyDescent="0.2">
      <c r="C106" s="26"/>
      <c r="D106" s="26"/>
      <c r="E106" s="26"/>
      <c r="I106" s="26"/>
    </row>
    <row r="107" spans="1:22" s="1" customFormat="1" ht="12.95" customHeight="1" x14ac:dyDescent="0.2"/>
  </sheetData>
  <mergeCells count="273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E19:F19"/>
    <mergeCell ref="N19:O19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1:F31"/>
    <mergeCell ref="G31:M31"/>
    <mergeCell ref="N31:O31"/>
    <mergeCell ref="E32:F32"/>
    <mergeCell ref="N32:O32"/>
    <mergeCell ref="Q32:R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Q38:R38"/>
    <mergeCell ref="G39:M39"/>
    <mergeCell ref="N39:O39"/>
    <mergeCell ref="E40:F40"/>
    <mergeCell ref="N40:O40"/>
    <mergeCell ref="Q40:R40"/>
    <mergeCell ref="D41:F41"/>
    <mergeCell ref="N41:O41"/>
    <mergeCell ref="Q41:R41"/>
    <mergeCell ref="A44:C44"/>
    <mergeCell ref="D44:M44"/>
    <mergeCell ref="Q44:T44"/>
    <mergeCell ref="Q45:T45"/>
    <mergeCell ref="B48:C48"/>
    <mergeCell ref="E48:F48"/>
    <mergeCell ref="G48:M48"/>
    <mergeCell ref="N48:O48"/>
    <mergeCell ref="Q48:R48"/>
    <mergeCell ref="G51:M51"/>
    <mergeCell ref="N51:O51"/>
    <mergeCell ref="E51:F51"/>
    <mergeCell ref="G52:M52"/>
    <mergeCell ref="N52:O52"/>
    <mergeCell ref="E53:F53"/>
    <mergeCell ref="N53:O53"/>
    <mergeCell ref="Q53:R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Q65:T65"/>
    <mergeCell ref="Q66:T66"/>
    <mergeCell ref="B69:C69"/>
    <mergeCell ref="E69:F69"/>
    <mergeCell ref="G69:M69"/>
    <mergeCell ref="N69:O69"/>
    <mergeCell ref="Q69:R69"/>
    <mergeCell ref="E60:F60"/>
    <mergeCell ref="G60:M60"/>
    <mergeCell ref="N60:O60"/>
    <mergeCell ref="E61:F61"/>
    <mergeCell ref="N61:O61"/>
    <mergeCell ref="Q61:R61"/>
    <mergeCell ref="D62:F62"/>
    <mergeCell ref="N62:O62"/>
    <mergeCell ref="Q62:R62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B76:C76"/>
    <mergeCell ref="E76:F76"/>
    <mergeCell ref="G76:M76"/>
    <mergeCell ref="N76:O76"/>
    <mergeCell ref="E77:F77"/>
    <mergeCell ref="G77:M77"/>
    <mergeCell ref="N77:O77"/>
    <mergeCell ref="Q77:R77"/>
    <mergeCell ref="G72:M72"/>
    <mergeCell ref="N72:O72"/>
    <mergeCell ref="G73:M73"/>
    <mergeCell ref="N73:O73"/>
    <mergeCell ref="E72:F72"/>
    <mergeCell ref="G74:M74"/>
    <mergeCell ref="N74:O74"/>
    <mergeCell ref="G78:M78"/>
    <mergeCell ref="N78:O78"/>
    <mergeCell ref="E78:F78"/>
    <mergeCell ref="E79:F79"/>
    <mergeCell ref="G79:M79"/>
    <mergeCell ref="N79:O79"/>
    <mergeCell ref="E75:F75"/>
    <mergeCell ref="N75:O75"/>
    <mergeCell ref="Q75:R75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103:F103"/>
    <mergeCell ref="N103:O103"/>
    <mergeCell ref="Q103:R103"/>
    <mergeCell ref="D104:F104"/>
    <mergeCell ref="N104:O104"/>
    <mergeCell ref="Q104:R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2025-08-31T10:37:15Z</dcterms:modified>
</cp:coreProperties>
</file>